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4845" windowHeight="3525" tabRatio="957" activeTab="1"/>
  </bookViews>
  <sheets>
    <sheet name="メモ" sheetId="1" r:id="rId1"/>
    <sheet name="チャート" sheetId="2" r:id="rId2"/>
    <sheet name="収支" sheetId="3" r:id="rId3"/>
    <sheet name="廃2" sheetId="4" r:id="rId4"/>
    <sheet name="廃1" sheetId="5" r:id="rId5"/>
  </sheets>
  <definedNames/>
  <calcPr fullCalcOnLoad="1"/>
</workbook>
</file>

<file path=xl/sharedStrings.xml><?xml version="1.0" encoding="utf-8"?>
<sst xmlns="http://schemas.openxmlformats.org/spreadsheetml/2006/main" count="893" uniqueCount="564">
  <si>
    <t>カエル研究室</t>
  </si>
  <si>
    <t>遠藤氏の解析データ</t>
  </si>
  <si>
    <t>参考サイト</t>
  </si>
  <si>
    <t>ハリード</t>
  </si>
  <si>
    <t>out</t>
  </si>
  <si>
    <t>ウンディーネ</t>
  </si>
  <si>
    <t>モウゼス</t>
  </si>
  <si>
    <t>ツィーリン</t>
  </si>
  <si>
    <t>グレートアーチ</t>
  </si>
  <si>
    <t>バイメイニャン</t>
  </si>
  <si>
    <t>ロビン</t>
  </si>
  <si>
    <t>ヤーマス</t>
  </si>
  <si>
    <t>少年</t>
  </si>
  <si>
    <t>収入</t>
  </si>
  <si>
    <t>支出</t>
  </si>
  <si>
    <t>OP</t>
  </si>
  <si>
    <t>・ラストバトル</t>
  </si>
  <si>
    <t>残高</t>
  </si>
  <si>
    <t>バンガード</t>
  </si>
  <si>
    <t>リブロフ</t>
  </si>
  <si>
    <t>ウン子前金</t>
  </si>
  <si>
    <t>ウン子報酬</t>
  </si>
  <si>
    <t>デイブレーク</t>
  </si>
  <si>
    <t>財宝の洞窟</t>
  </si>
  <si>
    <t>宝箱</t>
  </si>
  <si>
    <t>腐海の廃墟</t>
  </si>
  <si>
    <t>キャプテン巻き上げ</t>
  </si>
  <si>
    <t>OP</t>
  </si>
  <si>
    <t>プロテクトスーツ</t>
  </si>
  <si>
    <t>武器</t>
  </si>
  <si>
    <t>ID</t>
  </si>
  <si>
    <t>名前</t>
  </si>
  <si>
    <t>値段</t>
  </si>
  <si>
    <t>材料</t>
  </si>
  <si>
    <t>出店</t>
  </si>
  <si>
    <t>武器1</t>
  </si>
  <si>
    <t>3B</t>
  </si>
  <si>
    <t>パルチザン</t>
  </si>
  <si>
    <t>―</t>
  </si>
  <si>
    <t>バスタードソード</t>
  </si>
  <si>
    <t>シルバーフルーレ</t>
  </si>
  <si>
    <t>0C</t>
  </si>
  <si>
    <t>ファルシオン</t>
  </si>
  <si>
    <t>三日月刀</t>
  </si>
  <si>
    <t>1C</t>
  </si>
  <si>
    <t>妖刀龍光</t>
  </si>
  <si>
    <t>○</t>
  </si>
  <si>
    <t>3C</t>
  </si>
  <si>
    <t>ハルベルト</t>
  </si>
  <si>
    <t>死の弓</t>
  </si>
  <si>
    <t>死のかけら</t>
  </si>
  <si>
    <t>フランシスカ</t>
  </si>
  <si>
    <t>手斧</t>
  </si>
  <si>
    <t>2B</t>
  </si>
  <si>
    <t>ゴールデンバット</t>
  </si>
  <si>
    <t>棍棒</t>
  </si>
  <si>
    <t>武器2</t>
  </si>
  <si>
    <t>グラディウス</t>
  </si>
  <si>
    <t>イビルアイ</t>
  </si>
  <si>
    <t>魔女の瞳</t>
  </si>
  <si>
    <t>クリスナーガ</t>
  </si>
  <si>
    <t>いん石のかけら</t>
  </si>
  <si>
    <t>カナリアの弓</t>
  </si>
  <si>
    <t>フランベルジュ</t>
  </si>
  <si>
    <t>3D</t>
  </si>
  <si>
    <t>ブリッツランサー</t>
  </si>
  <si>
    <t>ブローヴァ</t>
  </si>
  <si>
    <t>4A</t>
  </si>
  <si>
    <t>強化弓</t>
  </si>
  <si>
    <t>竜鱗の剣</t>
  </si>
  <si>
    <t>竜鱗</t>
  </si>
  <si>
    <t>防具</t>
  </si>
  <si>
    <t>B4</t>
  </si>
  <si>
    <t>ヘッドバンド</t>
  </si>
  <si>
    <t>ラバーソウル</t>
  </si>
  <si>
    <t>魚鱗の鎧</t>
  </si>
  <si>
    <t>魚鱗</t>
  </si>
  <si>
    <t>A1</t>
  </si>
  <si>
    <t>D9</t>
  </si>
  <si>
    <t>死の指輪</t>
  </si>
  <si>
    <t>B5</t>
  </si>
  <si>
    <t>ナイトキャップ</t>
  </si>
  <si>
    <t>5D</t>
  </si>
  <si>
    <t>アースガード</t>
  </si>
  <si>
    <t>CB</t>
  </si>
  <si>
    <t>クリスナイフ</t>
  </si>
  <si>
    <t>防具2</t>
  </si>
  <si>
    <t>ビーストレザー</t>
  </si>
  <si>
    <t>魔獣の革</t>
  </si>
  <si>
    <t>BB</t>
  </si>
  <si>
    <t>パワーグラブ</t>
  </si>
  <si>
    <t>B6</t>
  </si>
  <si>
    <t>邪眼のマスク</t>
  </si>
  <si>
    <t>AF</t>
  </si>
  <si>
    <t>強化道着</t>
  </si>
  <si>
    <t>武道着</t>
  </si>
  <si>
    <t>炎獣の盾</t>
  </si>
  <si>
    <t>炎獣の革</t>
  </si>
  <si>
    <t>5A</t>
  </si>
  <si>
    <t>エクセルガード</t>
  </si>
  <si>
    <t>星辰の鎧</t>
  </si>
  <si>
    <t>C6</t>
  </si>
  <si>
    <t>フェザーブーツ</t>
  </si>
  <si>
    <t>タイニイフェザー</t>
  </si>
  <si>
    <t>防具3</t>
  </si>
  <si>
    <t>A6</t>
  </si>
  <si>
    <t>機動装甲</t>
  </si>
  <si>
    <t>強化装甲</t>
  </si>
  <si>
    <t>ヒドラレザー</t>
  </si>
  <si>
    <t>ヒドラ革</t>
  </si>
  <si>
    <t>白銀の鎧</t>
  </si>
  <si>
    <t>シルバーチェイル</t>
  </si>
  <si>
    <t>CC</t>
  </si>
  <si>
    <t>トウテツパターン *1</t>
  </si>
  <si>
    <t>スマートガード *2</t>
  </si>
  <si>
    <t>6A</t>
  </si>
  <si>
    <t>竜鱗の鎧</t>
  </si>
  <si>
    <t>A3</t>
  </si>
  <si>
    <t>フォートスーツ</t>
  </si>
  <si>
    <t>獣魔時に隠れでも被害が及ぶ形態を予め倒す。</t>
  </si>
  <si>
    <t>・真フォルネウス</t>
  </si>
  <si>
    <t>少年が抜刀に適性を持っているのでぞうの代わりに入れて抜刀閃きを狙う。チャンスは1戦に2回。</t>
  </si>
  <si>
    <t>炎のマント</t>
  </si>
  <si>
    <t>トロ石</t>
  </si>
  <si>
    <t>ガードリング</t>
  </si>
  <si>
    <t>王家の指輪</t>
  </si>
  <si>
    <t>ホークウインド</t>
  </si>
  <si>
    <t>生命の杖</t>
  </si>
  <si>
    <t>毛皮のベスト</t>
  </si>
  <si>
    <t>魔王の鎧</t>
  </si>
  <si>
    <t>騎士の盾</t>
  </si>
  <si>
    <t>モニカ様ファンクラブ</t>
  </si>
  <si>
    <t>コロタンの部屋</t>
  </si>
  <si>
    <t>うるちあにま</t>
  </si>
  <si>
    <t>アイテムのページ</t>
  </si>
  <si>
    <t>モンスターのページ</t>
  </si>
  <si>
    <t>高速ナブラ物語</t>
  </si>
  <si>
    <t>ロマンシングM5</t>
  </si>
  <si>
    <t>コマンダー・サラの決死隊</t>
  </si>
  <si>
    <t>palantir氏のwiki</t>
  </si>
  <si>
    <t>ぱぱん氏の資料</t>
  </si>
  <si>
    <t>蒼龍</t>
  </si>
  <si>
    <t>黒龍撃</t>
  </si>
  <si>
    <t>朱鳥</t>
  </si>
  <si>
    <t>ライジングフレーム</t>
  </si>
  <si>
    <t>白虎</t>
  </si>
  <si>
    <t>ドップラーロア</t>
  </si>
  <si>
    <t>玄武</t>
  </si>
  <si>
    <t>大津波</t>
  </si>
  <si>
    <t>（同じ系統同士はNG。レベルが同じ場合は表記の順）</t>
  </si>
  <si>
    <t>地合成術</t>
  </si>
  <si>
    <t>（両者とも天レベル≧地レベルの場合）</t>
  </si>
  <si>
    <t>太陽+太陽</t>
  </si>
  <si>
    <t>月+月</t>
  </si>
  <si>
    <t>太陽+月</t>
  </si>
  <si>
    <t>サンシャイン</t>
  </si>
  <si>
    <t>シャドウボルト</t>
  </si>
  <si>
    <t>モーニングムーン</t>
  </si>
  <si>
    <t>天地合成術</t>
  </si>
  <si>
    <t>天天合成術</t>
  </si>
  <si>
    <t>（少なくとも片方が天レベル＜地レベルの場合）</t>
  </si>
  <si>
    <t>太陽+地</t>
  </si>
  <si>
    <t>月+地</t>
  </si>
  <si>
    <t>スターウィルス</t>
  </si>
  <si>
    <t>ラビットストーム</t>
  </si>
  <si>
    <t>太陽＞月</t>
  </si>
  <si>
    <t>太陽≦月</t>
  </si>
  <si>
    <t>蒼龍</t>
  </si>
  <si>
    <t>AB</t>
  </si>
  <si>
    <t>ナップ</t>
  </si>
  <si>
    <t>AC</t>
  </si>
  <si>
    <t>ダンシングリーフ</t>
  </si>
  <si>
    <t>AD</t>
  </si>
  <si>
    <t>ソーンバインド</t>
  </si>
  <si>
    <t>AE</t>
  </si>
  <si>
    <t>サクション</t>
  </si>
  <si>
    <t>トルネード</t>
  </si>
  <si>
    <t>朱鳥</t>
  </si>
  <si>
    <t>B2</t>
  </si>
  <si>
    <t>ハードファイアー</t>
  </si>
  <si>
    <t>B3</t>
  </si>
  <si>
    <t>セルフバーニング</t>
  </si>
  <si>
    <t>フェザーシール</t>
  </si>
  <si>
    <t>バードソング</t>
  </si>
  <si>
    <t>ファイアウォール</t>
  </si>
  <si>
    <t>白虎</t>
  </si>
  <si>
    <t>B9</t>
  </si>
  <si>
    <t>ベルセルク</t>
  </si>
  <si>
    <t>BA</t>
  </si>
  <si>
    <t>クラック</t>
  </si>
  <si>
    <t>ストーンスキン</t>
  </si>
  <si>
    <t>BC</t>
  </si>
  <si>
    <t>アースヒール</t>
  </si>
  <si>
    <t>BD</t>
  </si>
  <si>
    <t>タッチゴールド</t>
  </si>
  <si>
    <t>玄武</t>
  </si>
  <si>
    <t>C0</t>
  </si>
  <si>
    <t>生命の水</t>
  </si>
  <si>
    <t>C1</t>
  </si>
  <si>
    <t>神秘の水</t>
  </si>
  <si>
    <t>C2</t>
  </si>
  <si>
    <t>ウォーターポール</t>
  </si>
  <si>
    <t>C3</t>
  </si>
  <si>
    <t>スパークリングミスト</t>
  </si>
  <si>
    <t>C4</t>
  </si>
  <si>
    <t>サンダークラップ</t>
  </si>
  <si>
    <t>太陽</t>
  </si>
  <si>
    <t>C7</t>
  </si>
  <si>
    <t>ヒートウェイヴ</t>
  </si>
  <si>
    <t>C8</t>
  </si>
  <si>
    <t>スターフィクサー</t>
  </si>
  <si>
    <t>C9</t>
  </si>
  <si>
    <t>デイブレーク</t>
  </si>
  <si>
    <t>CA</t>
  </si>
  <si>
    <t>太陽風</t>
  </si>
  <si>
    <t>再生光</t>
  </si>
  <si>
    <t>幻日</t>
  </si>
  <si>
    <t>月</t>
  </si>
  <si>
    <t>CE</t>
  </si>
  <si>
    <t>ムーングロウ</t>
  </si>
  <si>
    <t>CF</t>
  </si>
  <si>
    <t>ソウルフリーズ</t>
  </si>
  <si>
    <t>D0</t>
  </si>
  <si>
    <t>ムーンシャイン</t>
  </si>
  <si>
    <t>D1</t>
  </si>
  <si>
    <t>月読の鏡</t>
  </si>
  <si>
    <t>D2</t>
  </si>
  <si>
    <t>幻惑光</t>
  </si>
  <si>
    <t>D3</t>
  </si>
  <si>
    <t>シャドウサーバント</t>
  </si>
  <si>
    <t>アビス商会（アーカイブ）</t>
  </si>
  <si>
    <t>火術要塞</t>
  </si>
  <si>
    <t>宝箱</t>
  </si>
  <si>
    <t>武道着</t>
  </si>
  <si>
    <t>備考</t>
  </si>
  <si>
    <t>条件</t>
  </si>
  <si>
    <t>遭遇：ワーバット系</t>
  </si>
  <si>
    <t>遭遇：ゴースト系</t>
  </si>
  <si>
    <t>遭遇：竜</t>
  </si>
  <si>
    <t>被弾：凝視</t>
  </si>
  <si>
    <t>被弾：雷</t>
  </si>
  <si>
    <t>被弾：水</t>
  </si>
  <si>
    <t>被弾：睡眠</t>
  </si>
  <si>
    <t>被弾：炎</t>
  </si>
  <si>
    <t>被弾：毒</t>
  </si>
  <si>
    <t>控え</t>
  </si>
  <si>
    <t>ウンディーネ</t>
  </si>
  <si>
    <t>バイメイニャン</t>
  </si>
  <si>
    <t>ロビン</t>
  </si>
  <si>
    <t>カムシーン</t>
  </si>
  <si>
    <t>フルーレ</t>
  </si>
  <si>
    <t>ホークウインド</t>
  </si>
  <si>
    <t>魔王の鎧</t>
  </si>
  <si>
    <t>黄龍の鎧</t>
  </si>
  <si>
    <t>騎士の盾</t>
  </si>
  <si>
    <t>主人公：ハリード</t>
  </si>
  <si>
    <t>宿星：辰星</t>
  </si>
  <si>
    <t>ナイトフラワー</t>
  </si>
  <si>
    <t>剣神×5</t>
  </si>
  <si>
    <t>マンティスゴッド</t>
  </si>
  <si>
    <t>アビスナーガ</t>
  </si>
  <si>
    <t>ドラルー赤</t>
  </si>
  <si>
    <t>ケルベロス×2</t>
  </si>
  <si>
    <t>メデューサ+バジリスク×2</t>
  </si>
  <si>
    <t>QT+デイブレ</t>
  </si>
  <si>
    <t>QT→全体攻撃術</t>
  </si>
  <si>
    <t>ドラゴンゾンビ×3</t>
  </si>
  <si>
    <t>リリスはパス</t>
  </si>
  <si>
    <t>戦鬼+強鬼はパス</t>
  </si>
  <si>
    <t>QT+タッチゴールド</t>
  </si>
  <si>
    <t>コマンダーでナブラ</t>
  </si>
  <si>
    <t>QT→ごり押し</t>
  </si>
  <si>
    <t>ごり押し</t>
  </si>
  <si>
    <t>（仁王+観音+明王）</t>
  </si>
  <si>
    <t>武神の鎧</t>
  </si>
  <si>
    <t>クロースヘルム</t>
  </si>
  <si>
    <t>デュエルマスター</t>
  </si>
  <si>
    <t>スペルピラミッド</t>
  </si>
  <si>
    <t>バイメイニャン</t>
  </si>
  <si>
    <t>ウンディーネ</t>
  </si>
  <si>
    <t>ロビン</t>
  </si>
  <si>
    <t>鬼神籠手</t>
  </si>
  <si>
    <t>ウンディーネ加入</t>
  </si>
  <si>
    <t>妖精加入</t>
  </si>
  <si>
    <t>東方攻略</t>
  </si>
  <si>
    <t>バイメイニャン加入</t>
  </si>
  <si>
    <t>魔王の鎧撃破</t>
  </si>
  <si>
    <t>バイメイニャンと別れる</t>
  </si>
  <si>
    <t>サラ加入してぞう加入</t>
  </si>
  <si>
    <t>サラと別れてバイメイニャン加入</t>
  </si>
  <si>
    <t>腐海の廃墟でスマタ狩り</t>
  </si>
  <si>
    <t>諸王の都で回収+ドラルー黒撃破</t>
  </si>
  <si>
    <t>魔王殿の扉へ行く</t>
  </si>
  <si>
    <t>蛇女はサンクラ+αで一掃</t>
  </si>
  <si>
    <t>武神の鎧、鬼神籠手、スリハン、疾風の靴回収</t>
  </si>
  <si>
    <t>ホークウインド、トロ石、結界石、スクリーマー回収</t>
  </si>
  <si>
    <t>アウナス撃破</t>
  </si>
  <si>
    <t>術士のJPが切れるまで術連打、王冠を外してコマンダー基本技で武器を鍛える。</t>
  </si>
  <si>
    <t>ハリード剣16、ウン子バイメイ武器10程度までは鍛える。</t>
  </si>
  <si>
    <t>以降基本的にウンディーネに魔王の鎧を持たせて体力16を維持。</t>
  </si>
  <si>
    <t>黒ルーはコマンダー虎穴陣でシャール効果+威力攻撃を使いつつ、後半にナブラ閃きを狙う。</t>
  </si>
  <si>
    <t>ビューネイ撃破</t>
  </si>
  <si>
    <t>アラケス撃破</t>
  </si>
  <si>
    <t>カムシーンと魔王の鎧と鬼神籠手とトロ石をハリードに持たせる。</t>
  </si>
  <si>
    <t>フォルネウス撃破</t>
  </si>
  <si>
    <t>コマンダーでナブラ、火星の砂を撒いて地相対策。</t>
  </si>
  <si>
    <t>コマンダーでナブラ。</t>
  </si>
  <si>
    <t>コマンダーでナブラ。術士を後ろに下げてセルバ被弾を少なくする。</t>
  </si>
  <si>
    <t>トリオメイジャン・パイロヒドラはごり押し。</t>
  </si>
  <si>
    <t>アウナス先撃破なら炎のマントでアシッドスプレー対策+陣頭なら尾撃対策も可能。</t>
  </si>
  <si>
    <t>得意武器：剣</t>
  </si>
  <si>
    <t>剣を得意武器にしてLv上げの手間を軽減</t>
  </si>
  <si>
    <t>体力16以上を維持しつつ、素早さを高くする(これで22)。</t>
  </si>
  <si>
    <t>OPイベではトーマスの毛皮のベストとミカエルの生命の杖･エストック・ロードアーマーを剥ぐ</t>
  </si>
  <si>
    <t>ガルダウイングはユリアンがデザラン陣頭でパリイしつつハリードのカムシーンでダメージを稼ぐ。</t>
  </si>
  <si>
    <t>移動</t>
  </si>
  <si>
    <t>ミュルス→ツヴァイク→ミュルス(船)→ピドナ(300)→ヤーマス→ランス</t>
  </si>
  <si>
    <t>ミュルスで三日月刀を2本購入。タチアナ加入。</t>
  </si>
  <si>
    <t>ランスでエレン加入。ヨハンネスの話を聞き、ユーステルムの場所も聞いておく。</t>
  </si>
  <si>
    <t>船でウィルミントンを出し、</t>
  </si>
  <si>
    <t>ピドナで工房+ノーラ加入。スタンレー→ファルスを出し工員3人回収してファルシオンと防具発注(武器3防具1)。</t>
  </si>
  <si>
    <t>ヤーマスでロビンイベント。仲間が揃っていれば普通に勝てる。</t>
  </si>
  <si>
    <t>倉庫で細ロビン加入。</t>
  </si>
  <si>
    <t>各所を巡り、グレートフェイクショーを出して妖精を逃がす。</t>
  </si>
  <si>
    <t>ようせい加入</t>
  </si>
  <si>
    <t>ピドナからグレートアーチ(1000)→アケに移動して火術要塞の蝶を聞き、火術要塞を出す。</t>
  </si>
  <si>
    <t>ウン子</t>
  </si>
  <si>
    <t>炎のマントで朱鳥獣魔のセルバ対策</t>
  </si>
  <si>
    <t>ブロンズマギ</t>
  </si>
  <si>
    <t>ボルカノ</t>
  </si>
  <si>
    <t>3すくみ</t>
  </si>
  <si>
    <t>蛇女</t>
  </si>
  <si>
    <t>冷霊</t>
  </si>
  <si>
    <t>フォル兵</t>
  </si>
  <si>
    <t>（青ドラ）</t>
  </si>
  <si>
    <t>悪鬼はムーランルージュとデミルーン。ハリードに生命の杖を保険で持たせる。ミカエルはモニカのフルーレでスネークショット。</t>
  </si>
  <si>
    <t>バンガード殺人鬼イベント</t>
  </si>
  <si>
    <t>ウンディーネをスペキュレイション陣頭に配備、イルカ像を装備。</t>
  </si>
  <si>
    <t>ウンディーネ攻速24でフォルネウス兵17。強化サンクラで1100程度なので、高確率で敵に行動されずに勝てる。</t>
  </si>
  <si>
    <t>残りキャラはデミルーンエコーで援護。</t>
  </si>
  <si>
    <t>朱鳥の鎧回収(黒ルー地震対策)</t>
  </si>
  <si>
    <t>黒ルーでシャール効果が効くのはファングクラッシュのみのようなので、虎穴陣威力攻撃+アイテムで削り、後半HP半分ほど減ってから陣形をスペキュへ。</t>
  </si>
  <si>
    <t>分かれ道は右から(左側の蛇が早い)</t>
  </si>
  <si>
    <t>前準備として術士2人のJPを0にする。</t>
  </si>
  <si>
    <t>ウン子はQT、バイメイニャンは魔王の鎧+龍神降臨×2で72。鎧を外し、JP81ならトルネード+基本術、JP82ならシャドサ、83なら魔王の鎧シャドウボルト･･</t>
  </si>
  <si>
    <t>ようせい</t>
  </si>
  <si>
    <t>ようせい</t>
  </si>
  <si>
    <t>アーメントゥーム</t>
  </si>
  <si>
    <t>フラワースカーフ</t>
  </si>
  <si>
    <t>神威のブーツ</t>
  </si>
  <si>
    <t>得意武器：槍</t>
  </si>
  <si>
    <t>能力重視</t>
  </si>
  <si>
    <t>腕力21素早さ23体力17(エコーに閃き適性なし)</t>
  </si>
  <si>
    <t>ガルダウイングはデミルーン+エレン･トーマスの攻撃でなんとかする。</t>
  </si>
  <si>
    <t>ロアーヌでサラに話しかけ、エレンとサラを加入(エレンに話しかけるとサラは加入しない)。</t>
  </si>
  <si>
    <t>ミュルスで三日月刀を購入。</t>
  </si>
  <si>
    <t>ランスでヨハンネスの話を聞き、ユーステルムの場所も聞いておく。</t>
  </si>
  <si>
    <t>ようせい加入。</t>
  </si>
  <si>
    <t>モウゼス</t>
  </si>
  <si>
    <t>北の館でブロンズマギを撃破。スペキュでロビン後列、エストックライピで1体確実に先制で倒せる。</t>
  </si>
  <si>
    <t>ウン子の依頼を受け、ロビンにデイブレークを購入。</t>
  </si>
  <si>
    <t>南の館でクリプトマギを撃破。ハリード足払いとようせい閃きを狙いつつデイブレーク。</t>
  </si>
  <si>
    <t>ボルカノの依頼を断ってボルカノ撃破。クリプトマギと同様。</t>
  </si>
  <si>
    <t>ウン子から報酬を貰い、加入。館のお宝を回収し、ウン子にデイブレーク購入。</t>
  </si>
  <si>
    <t>グレートアーチ</t>
  </si>
  <si>
    <t>ハーマンから財宝の洞窟を場所を聞き、イルカ像を回収。</t>
  </si>
  <si>
    <t>ハーマンはLP4の時期が長く、謀殺は手間が掛かるので見送り。</t>
  </si>
  <si>
    <t>3すくみでカンヘルドラコから閃き狙い。倒したらウン子サンクラで残りを一掃。イルカ像はウン子が装備。</t>
  </si>
  <si>
    <t>ランスで王家の指輪を貰いつつ、ユーステルムを出す。</t>
  </si>
  <si>
    <t>バンガードに行ってモウゼスと小さな村を出す。小さな村出現は殺人鬼イベ終了後でもOK。</t>
  </si>
  <si>
    <t>リブロフに行き、諸王の都とナジュ砂漠を出す。砂漠を西に進んで話を聞いてから砂漠を東へ。</t>
  </si>
  <si>
    <t>サンディーヌはデイブレーク連打でなんとかする。</t>
  </si>
  <si>
    <t>ツィーリン加入。ゼルナム族はスタン+デイブレ。技が揃っているなら倒しても構わない。ツィーリンから梓弓と武道着を回収。</t>
  </si>
  <si>
    <t>バイメイニャンを加入し、ソーンバインドとサクションを封印。</t>
  </si>
  <si>
    <t>魔王の鎧はバイメイニャンをスペキュ陣頭に置き、武道着･魔女の瞳･ガードリングを装備させ回復しながら威力攻撃で勝てる。</t>
  </si>
  <si>
    <t>ノーラ・開発チャート</t>
  </si>
  <si>
    <t>ウォードチャート</t>
  </si>
  <si>
    <t>クロースヘルム×4</t>
  </si>
  <si>
    <t>ピドナからグレートアーチ(1000)→アケに移動して火術要塞を自力で出してからようせい加入。妖精のハーブを回収。</t>
  </si>
  <si>
    <t>出してない場合はバンガードに行ってモウゼスと小さな村を出す。小さな村出現は殺人鬼イベ終了後でもOK。</t>
  </si>
  <si>
    <t>デザートランス(4人)コマンダーでようせい陣頭、ロビン･サラ両翼。陣形技優先の黒龍撃→1体倒したら陽動攻撃で黒龍撃。</t>
  </si>
  <si>
    <t>※ハーマンはLP4の時期が長く、謀殺は手間が掛かるので見送り。</t>
  </si>
  <si>
    <t>ボルカノの依頼を断ってボルカノ撃破。クリプトマギと同様。館でガードリングと炎獣の革を回収。</t>
  </si>
  <si>
    <t>エレンと別れる。戦斧回収。</t>
  </si>
  <si>
    <t>ウンディーネ攻速24でフォルネウス兵17。強化サンクラで1100程度なので、高確率で敵に行動されずに勝てる。残りは適当に。</t>
  </si>
  <si>
    <t>ツィーリン加入。ゼルナム族はクリプトマギ同様。技が揃っているなら普通に倒しても構わない。ツィーリンから梓弓と武道着を回収。</t>
  </si>
  <si>
    <t>　サラ･ウン子を両翼に置いてツインビーラッシュを使わせウン子レベルUPに期待。</t>
  </si>
  <si>
    <t>ムング族の村</t>
  </si>
  <si>
    <t>一泊+ラシュクータを出す。</t>
  </si>
  <si>
    <t>ラシュクータ</t>
  </si>
  <si>
    <t>象を目覚めさせ、ぞうを加入。PUBでサラと別れ、玄城バイメイニャンの家でバイメイニャン加入。</t>
  </si>
  <si>
    <t>トリオメイジャンは全体術連打、パイロヒドラはデザラン陣頭にロビンを置いてマタドール+ごり押し。</t>
  </si>
  <si>
    <t>ホークウインド、トロ石、結界石、スクリーマー、お金を回収。</t>
  </si>
  <si>
    <t>黒ルーで閃けば良いので、閃いたらラッキー程度で。</t>
  </si>
  <si>
    <t>虎穴陣+威力攻撃に適宜アイテムを使ってHPを削り、ワールウィンドに切り替えナブラ閃きも一応狙う。</t>
  </si>
  <si>
    <t>陣形5番目にバイメイニャン、2番目に魔王の鎧装備のウン子を並べ、JPが枯渇したら防御ナブラを利用する感じで。</t>
  </si>
  <si>
    <t>倉庫で細ロビン加入。エストックとロングスピアを持たせる。</t>
  </si>
  <si>
    <t>得意武器：斧</t>
  </si>
  <si>
    <t>入力は、↓1↓2</t>
  </si>
  <si>
    <t>腕力22素早さ21体力17</t>
  </si>
  <si>
    <t>エレンに戦斧、サラに手斧装備。</t>
  </si>
  <si>
    <t>マスコンは両方とも縦列陣。ゴブリンは接触直後、ゴドウィン旗本は前列交代直後に全軍突撃→全軍前進で勝てる。</t>
  </si>
  <si>
    <t>悪鬼は1T目ハリードパリイ、他は全力攻撃で。</t>
  </si>
  <si>
    <t>ミュルス→ツヴァイク→ミュルス(船)→ピドナ→ヤーマス(300)→ランス</t>
  </si>
  <si>
    <t>ランスでヨハンネスの話を聞く。</t>
  </si>
  <si>
    <t>ウン子から報酬を貰い、加入。館の湖水のローブ+魔女の瞳を回収し、ウン子にデイブレーク購入。ウン子にレイピアを装備。</t>
  </si>
  <si>
    <t>ミカエルの生命の杖･エストック・ロードアーマーを剥ぎ、フルーレとシルティークを装備(装備交換で)。ハリードに生命の杖を持たせる。</t>
  </si>
  <si>
    <t>初期装備の戦斧(攻撃力21、売値800)狙い。</t>
  </si>
  <si>
    <t>南の館でクリプトマギを撃破。</t>
  </si>
  <si>
    <t>スペキュで速攻、槍なら大車輪・双龍破･ミヅチ、剣は疾風剣辺りが理想。</t>
  </si>
  <si>
    <t>ハリード剣16に到達したらコマンダーに切り替え、後列にウン子と白梅娘を置いて武器Lv上げ。</t>
  </si>
  <si>
    <t>ワールウインド威力攻撃でナブラ閃き狙い。ロビンにライピをセットすれば安定して1T目キャンセルが出来る。</t>
  </si>
  <si>
    <t>閃きが芳しくない場合、先にアラケスを倒し技を充実させる。閃きが良ければ、黒ルー撃破後に回してナブラを組込む。</t>
  </si>
  <si>
    <t>※殺人鬼は癒し(一泊するので)</t>
  </si>
  <si>
    <t>3000オーラムと結界石に加え、朱鳥の鎧回収(黒ルー地震対策)。</t>
  </si>
  <si>
    <t>黄京連戦</t>
  </si>
  <si>
    <t>白梅娘がいるのでヤンファンの屋敷(左真ん中の屋敷)の右でヤンファンに話し掛ければイベントが進む。</t>
  </si>
  <si>
    <t>陽動作戦は全軍後退でさっさと負ける。攻撃の波陣でタイミングが合えば自軍がまとめて蒸発して余計なメッセを省けるが低確率。</t>
  </si>
  <si>
    <t>QT+デイブレorタッチゴールド</t>
  </si>
  <si>
    <t>コマンダーでごり押し。打防が低いので3番目は白梅娘で。</t>
  </si>
  <si>
    <t>不用品を売却して回復アイテムをまとめ買い。術酒8、火星の砂15、石化回復5、高級傷薬40が目安。</t>
  </si>
  <si>
    <t>戦鬼+強鬼</t>
  </si>
  <si>
    <t>QT→全体攻撃術、中央はタッチゴールドこの後くらいで結界石を使う。</t>
  </si>
  <si>
    <t>コマンダーでごり押し。全員打防が低いので3番目は白梅娘で。この後くらいで結界石。</t>
  </si>
  <si>
    <t>前準備としてウン子のJPをQTを使わせて0にする。</t>
  </si>
  <si>
    <t>炎のマントをようせいに持たせる。ぞうはLP36あるので枯渇の心配はほぼない。</t>
  </si>
  <si>
    <t>ぞう</t>
  </si>
  <si>
    <t>朱鳥の鎧</t>
  </si>
  <si>
    <t>サラサのシャツ</t>
  </si>
  <si>
    <t>QT+タッチゴールドとごり押し。ロビマタも手。</t>
  </si>
  <si>
    <t>冷霊を蹴散らして台にイルカ像セット→キャプテンに話し掛けて術士配備→コントロールルームで発進→最果ての島で場所聞く→海底宮へ</t>
  </si>
  <si>
    <t>精神衛生上宜しくないので宝物庫には行かない。湖水のローブ×2と魔王の鎧と王家の指輪で対策する。</t>
  </si>
  <si>
    <t>アビス</t>
  </si>
  <si>
    <t>真アウナスのみ撃破。HPが低くて倒し易く、獣魔で出すとバリアでガリガリLPを削られる。</t>
  </si>
  <si>
    <t>ベルセルク</t>
  </si>
  <si>
    <t>サラ</t>
  </si>
  <si>
    <t>火星の砂*15</t>
  </si>
  <si>
    <t>武神の鎧、鬼神籠手、スリハン、疾風の靴と結界石+2000オーラム回収。</t>
  </si>
  <si>
    <t>ロビン</t>
  </si>
  <si>
    <t>朱鳥の鎧</t>
  </si>
  <si>
    <t>武道着</t>
  </si>
  <si>
    <t>ガードリング</t>
  </si>
  <si>
    <t>クロースヘルム</t>
  </si>
  <si>
    <t>騎士の盾</t>
  </si>
  <si>
    <t>ようせい</t>
  </si>
  <si>
    <t>炎のマント</t>
  </si>
  <si>
    <t>フラワースカーフ</t>
  </si>
  <si>
    <t>鬼神籠手</t>
  </si>
  <si>
    <t>ウンディーネ</t>
  </si>
  <si>
    <t>魔王の鎧</t>
  </si>
  <si>
    <t>王家の指輪</t>
  </si>
  <si>
    <t>魔女の瞳</t>
  </si>
  <si>
    <t>ぞう</t>
  </si>
  <si>
    <t>サラサのシャツ</t>
  </si>
  <si>
    <t>武神の鎧</t>
  </si>
  <si>
    <t>トロ石</t>
  </si>
  <si>
    <t>白梅娘</t>
  </si>
  <si>
    <t>湖水のローブ</t>
  </si>
  <si>
    <t>疾風の靴</t>
  </si>
  <si>
    <t>アーメントゥーム</t>
  </si>
  <si>
    <t>レイピア</t>
  </si>
  <si>
    <t>スクリーマー</t>
  </si>
  <si>
    <t>ホークウインド</t>
  </si>
  <si>
    <t>ようせい</t>
  </si>
  <si>
    <t>ロビン</t>
  </si>
  <si>
    <t>ウンディーネ</t>
  </si>
  <si>
    <t>虎穴陣</t>
  </si>
  <si>
    <t>虎穴陣で削り、後半になったら(盾でもダメージを受けるようになったら)先制攻撃+ワールウィンドに変更。</t>
  </si>
  <si>
    <t>ウン子のHPほぼ全快なら攻撃、減っていたらウン子回復。</t>
  </si>
  <si>
    <t>※ようせい1番目で、術士2人が後列ならOK。</t>
  </si>
  <si>
    <t>サイコメット</t>
  </si>
  <si>
    <t>一撃目がウン子に来れば確実にようせいが耐性で生き残り、妖精に来れば少なくともウン子が耐えられる寸法。</t>
  </si>
  <si>
    <t>カムシーンの問答は一旦選択肢を拒否してからセーブすれば、やり直しの際に選択肢から始められる。</t>
  </si>
  <si>
    <t>威力攻撃で基本術以外を使用可能な状態で合体技に参加させる。</t>
  </si>
  <si>
    <t>JPが枯渇すると防御しかしなくなる。</t>
  </si>
  <si>
    <t>JPが残っていると、防御体勢でも瀕死の場合基本術を使用する。</t>
  </si>
  <si>
    <t>威力攻撃以外で合体技に参加させれば防御しながらでしか攻撃に参加しない？</t>
  </si>
  <si>
    <t>タッチゴールド</t>
  </si>
  <si>
    <t>ロードアーマー売却</t>
  </si>
  <si>
    <t>ハリードの戦斧とモニカの装備全てとトーマスのロングスピア・毛皮のベストとユリアンの長剣を剥ぐ。</t>
  </si>
  <si>
    <t>※消耗品については以降のキャラも全員全て剥ぐ。</t>
  </si>
  <si>
    <t>グゥエインの巣で結界石を回収。</t>
  </si>
  <si>
    <t>ファルスでロードアーマーを売ってクロースヘルム×4を購入。</t>
  </si>
  <si>
    <t>ヨハンネスの会話後道具屋で術酒8購入。</t>
  </si>
  <si>
    <t>騎士の盾×5</t>
  </si>
  <si>
    <t>水晶の廃墟</t>
  </si>
  <si>
    <t>術酒*8</t>
  </si>
  <si>
    <t>EDは約12分。</t>
  </si>
  <si>
    <t>タイタンスーツ</t>
  </si>
  <si>
    <t>デュエルマスター</t>
  </si>
  <si>
    <t>仕込み杖･炎獣の革・長弓･ツイスター売却</t>
  </si>
  <si>
    <t>QT+デイブレ×2(たまに即死攻撃を仕掛ける前に先手でダブルインパクトで倒される)</t>
  </si>
  <si>
    <t>ハリード</t>
  </si>
  <si>
    <t>船代</t>
  </si>
  <si>
    <t>エレン</t>
  </si>
  <si>
    <t>サラ</t>
  </si>
  <si>
    <t>ロビン</t>
  </si>
  <si>
    <t>ロビン</t>
  </si>
  <si>
    <t>ようせい</t>
  </si>
  <si>
    <t>ロアーヌ</t>
  </si>
  <si>
    <t>サラに話し掛ける</t>
  </si>
  <si>
    <t>妖精の村</t>
  </si>
  <si>
    <t>ラシュクータ</t>
  </si>
  <si>
    <t>ぞう</t>
  </si>
  <si>
    <t>ぞう</t>
  </si>
  <si>
    <t>ムング族の村</t>
  </si>
  <si>
    <t>玄城</t>
  </si>
  <si>
    <t>白梅娘</t>
  </si>
  <si>
    <t>ウンディーネ</t>
  </si>
  <si>
    <t>out</t>
  </si>
  <si>
    <t>アビス</t>
  </si>
  <si>
    <t>ロビンイベント</t>
  </si>
  <si>
    <t>買物前</t>
  </si>
  <si>
    <t>白梅娘加入前</t>
  </si>
  <si>
    <t>東方イベント</t>
  </si>
  <si>
    <t>一時加入</t>
  </si>
  <si>
    <t>ラスボス直前</t>
  </si>
  <si>
    <t>ハリード控え</t>
  </si>
  <si>
    <t>基本は火星の砂で地相を朱鳥にしつつ先制攻撃ナブラ。</t>
  </si>
  <si>
    <t>序盤は威力攻撃でダメージを稼ぐ。</t>
  </si>
  <si>
    <t>特に闇形態でHP1放置しているとあっと言う間にLPが尽きるので要注意。</t>
  </si>
  <si>
    <t>優先順位としては、ウン子回復(HP200以下程度)→HP1キャラ回復→ロビン･白梅娘回復(HP200以下)→攻撃</t>
  </si>
  <si>
    <t>ワールウインドでハリード控え、エレン左上、サラ左下に配備。</t>
  </si>
  <si>
    <t>ガルダウイングは防御体勢にしてエレン+サラの同性クリティカル時間差攻撃。5発で倒せる。</t>
  </si>
  <si>
    <t>財宝の洞窟情報代</t>
  </si>
  <si>
    <t>石化回復*5</t>
  </si>
  <si>
    <t>ビューネイはデミルーンとツインスパイクだけで勝てる。HPが危ないと思ったらパワーヒール(まずないけど)。</t>
  </si>
  <si>
    <t>カムシーンと魔王の鎧と鬼神籠手と王家の指輪とクロースヘルムをハリードに持たせる。</t>
  </si>
  <si>
    <t>基本陣形技なら術士でも武器で戦う。</t>
  </si>
  <si>
    <t>派生の陣形技は威力攻撃選択+基本術以外の攻撃術ありの場合でないと防御を選択。</t>
  </si>
  <si>
    <t>※マップ出てA連打で北モウゼスに入る。</t>
  </si>
  <si>
    <t>※ランスか左でマップ切替後A連打で街に入る。</t>
  </si>
  <si>
    <t>ピドナ→サラにベルセルク購入(300)+スタンレー出す→スタンレー+ファルス出す→ファルス→ミュルス→リブロフ(100)</t>
  </si>
  <si>
    <t>これで出なかったらグレートアーチ(1000)→アケへ行き、妖精の村へ行くついでに雑魚を一体狩る。</t>
  </si>
  <si>
    <t>・メモ</t>
  </si>
  <si>
    <t>※全体マップからA連打で火術要塞へ。</t>
  </si>
  <si>
    <t>ヤーマス</t>
  </si>
  <si>
    <t>騎士の盾×5購入→仕込み杖･炎獣の革・長弓･ツイスター他不用品売却→アーメントゥーム購入。</t>
  </si>
  <si>
    <t>梓弓･道士のローブ売却+α</t>
  </si>
  <si>
    <t>高級傷薬*30</t>
  </si>
  <si>
    <t>蛇女はサンクラ+αで一掃。あればようせいが大車輪の方が先手が取れて安定する。</t>
  </si>
  <si>
    <t>白梅娘に戦斧、ぞうに長剣、ウン子に魔王の鎧を装備。</t>
  </si>
  <si>
    <t>水晶の廃墟に立ち寄り、タイタンスーツ・スターチェイル・3000オーラムを回収。タイタンスーツはロビンが装備。</t>
  </si>
  <si>
    <t>※ロビンは体力14なので+2されればHP上昇量が増える。</t>
  </si>
  <si>
    <t>※ウン子は体力15なので+1されればHP上昇量が増える。</t>
  </si>
  <si>
    <t>道中の骸骨系は運が良ければアビス属性の防具を落とすので、積極的に狩っても良いかも。</t>
  </si>
  <si>
    <t>術士の武器Lvを上げるには、</t>
  </si>
  <si>
    <t>基本陣形技なら基本術以外を使用可能な状態であれば作戦に関係なく武器で戦う。</t>
  </si>
  <si>
    <t>派生の陣形技を威力攻撃以外で使用する事で術士を防御させながら戦わせる事が可能になる。</t>
  </si>
  <si>
    <t>・ついで　ファティーマ姫カムシーン説</t>
  </si>
  <si>
    <t>諸王の都イベントはカムシーンと姫が密接に絡んでいる。</t>
  </si>
  <si>
    <t>姫「いつものあなたの優しさも好き。」</t>
  </si>
  <si>
    <t>ファティーマ姫復活ENDにするには諸王の都を訪れ、かつカムシーン未入手でなければならない。</t>
  </si>
  <si>
    <t>カムシーン入手→姫復活ならず</t>
  </si>
  <si>
    <t>諸王の都に姫がいるという噂</t>
  </si>
  <si>
    <t>憶測の域を離れる事はないけど、あり得そうにも見える。</t>
  </si>
  <si>
    <t>トトロ死神説とかFF8のリノア=アルティミシア説みたいな鬱展開にしておけって物でもないし良いような気もする。</t>
  </si>
  <si>
    <t>闇形態はZPが溜まっていれば先制攻撃+高速ナブラ。先手が取れればミラーもナイトメアも怖くない。</t>
  </si>
  <si>
    <t>※ウン子に気絶耐性が欲しいが、魔王の鎧でなんとか。</t>
  </si>
  <si>
    <t>ぞうは朱鳥の鎧+火星の砂で自動回復を確保。</t>
  </si>
  <si>
    <t>威力攻撃+先制ナブラで速攻。ぞう陣頭で炎のマント装備、ウン子と少年後列。少年はLPが尽きても構わない。</t>
  </si>
  <si>
    <t>ようせいと別れてアビスへ。</t>
  </si>
  <si>
    <t>陣形技非参加時は術を使わない？</t>
  </si>
  <si>
    <t>術士を陣形技閃きに参加させると、ターン開始時に術詠唱ポーズではなく攻撃の構えになるので分かり易い。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</si>
</sst>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trike/>
      <sz val="11"/>
      <color indexed="8"/>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trike/>
      <sz val="11"/>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0" fillId="0" borderId="0" xfId="0" applyFont="1" applyAlignment="1">
      <alignment vertical="center"/>
    </xf>
    <xf numFmtId="0" fontId="40" fillId="0" borderId="0" xfId="0" applyFont="1" applyAlignment="1">
      <alignment vertical="center"/>
    </xf>
    <xf numFmtId="0" fontId="0" fillId="0" borderId="0" xfId="0" applyFont="1" applyAlignment="1">
      <alignment vertical="center"/>
    </xf>
    <xf numFmtId="0" fontId="26" fillId="0" borderId="0" xfId="43" applyAlignment="1">
      <alignment vertical="center"/>
    </xf>
    <xf numFmtId="0" fontId="39"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do.skr.jp/rs_analyzer.html#Description-RS3" TargetMode="External" /><Relationship Id="rId2" Type="http://schemas.openxmlformats.org/officeDocument/2006/relationships/hyperlink" Target="http://kaerulabo.web.fc2.com/rs3/" TargetMode="External" /><Relationship Id="rId3" Type="http://schemas.openxmlformats.org/officeDocument/2006/relationships/hyperlink" Target="http://korotan.xrea.jp/" TargetMode="External" /><Relationship Id="rId4" Type="http://schemas.openxmlformats.org/officeDocument/2006/relationships/hyperlink" Target="http://www8.plala.or.jp/ultianima/" TargetMode="External" /><Relationship Id="rId5" Type="http://schemas.openxmlformats.org/officeDocument/2006/relationships/hyperlink" Target="http://rs3i.web.fc2.com/" TargetMode="External" /><Relationship Id="rId6" Type="http://schemas.openxmlformats.org/officeDocument/2006/relationships/hyperlink" Target="http://homepage1.nifty.com/di2/" TargetMode="External" /><Relationship Id="rId7" Type="http://schemas.openxmlformats.org/officeDocument/2006/relationships/hyperlink" Target="http://reversedelta.web.fc2.com/" TargetMode="External" /><Relationship Id="rId8" Type="http://schemas.openxmlformats.org/officeDocument/2006/relationships/hyperlink" Target="http://www22.atwiki.jp/monica/pages/129.html" TargetMode="External" /><Relationship Id="rId9" Type="http://schemas.openxmlformats.org/officeDocument/2006/relationships/hyperlink" Target="http://www.nicovideo.jp/watch/sm12648489" TargetMode="External" /><Relationship Id="rId10" Type="http://schemas.openxmlformats.org/officeDocument/2006/relationships/hyperlink" Target="https://www.evernote.com/pub/papan880/chart#b=fc621489-ca1b-4b6e-9f98-aa3e954e0771&amp;st=p&amp;n=426d6837-3eae-44e1-88c7-1ff952a80e5e" TargetMode="External" /><Relationship Id="rId11" Type="http://schemas.openxmlformats.org/officeDocument/2006/relationships/hyperlink" Target="http://prime.freespace.jp/palantir/palawiki/index.php?%E3%83%AD%E3%83%9E%E3%82%B5%E3%82%AC3%2F%E5%B0%8F%E3%83%8D%E3%82%BF" TargetMode="External" /><Relationship Id="rId12" Type="http://schemas.openxmlformats.org/officeDocument/2006/relationships/hyperlink" Target="http://romancing-masago.jimdo.com/&#12469;&#12460;&#30740;&#31350;&#36039;&#26009;/&#12525;&#12510;&#12469;&#12460;&#65299;-&#65363;&#65350;&#65347;/" TargetMode="External" /><Relationship Id="rId13" Type="http://schemas.openxmlformats.org/officeDocument/2006/relationships/hyperlink" Target="http://web.archive.org/web/20110222224027/http:/abyss-shokai.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81"/>
  <sheetViews>
    <sheetView zoomScalePageLayoutView="0" workbookViewId="0" topLeftCell="G4">
      <selection activeCell="J46" sqref="J46"/>
    </sheetView>
  </sheetViews>
  <sheetFormatPr defaultColWidth="9.140625" defaultRowHeight="15"/>
  <cols>
    <col min="1" max="1" width="1.57421875" style="0" customWidth="1"/>
    <col min="2" max="2" width="6.57421875" style="0" customWidth="1"/>
    <col min="3" max="3" width="4.57421875" style="0" customWidth="1"/>
    <col min="4" max="4" width="15.57421875" style="0" customWidth="1"/>
    <col min="5" max="5" width="5.140625" style="0" customWidth="1"/>
    <col min="6" max="6" width="15.57421875" style="0" customWidth="1"/>
    <col min="7" max="8" width="6.57421875" style="0" customWidth="1"/>
    <col min="9" max="9" width="3.57421875" style="0" customWidth="1"/>
  </cols>
  <sheetData>
    <row r="1" ht="13.5">
      <c r="J1" t="s">
        <v>2</v>
      </c>
    </row>
    <row r="2" spans="2:10" ht="13.5">
      <c r="B2" t="s">
        <v>29</v>
      </c>
      <c r="C2" t="s">
        <v>30</v>
      </c>
      <c r="D2" t="s">
        <v>31</v>
      </c>
      <c r="E2" t="s">
        <v>32</v>
      </c>
      <c r="F2" t="s">
        <v>33</v>
      </c>
      <c r="G2" t="s">
        <v>235</v>
      </c>
      <c r="H2" t="s">
        <v>34</v>
      </c>
      <c r="J2" s="6" t="s">
        <v>0</v>
      </c>
    </row>
    <row r="3" spans="2:10" ht="13.5">
      <c r="B3" t="s">
        <v>35</v>
      </c>
      <c r="C3" t="s">
        <v>36</v>
      </c>
      <c r="D3" t="s">
        <v>37</v>
      </c>
      <c r="E3">
        <v>500</v>
      </c>
      <c r="F3" t="s">
        <v>38</v>
      </c>
      <c r="J3" s="6" t="s">
        <v>1</v>
      </c>
    </row>
    <row r="4" spans="3:10" ht="13.5">
      <c r="C4">
        <v>17</v>
      </c>
      <c r="D4" t="s">
        <v>39</v>
      </c>
      <c r="E4">
        <v>500</v>
      </c>
      <c r="F4" t="s">
        <v>38</v>
      </c>
      <c r="J4" s="6" t="s">
        <v>132</v>
      </c>
    </row>
    <row r="5" spans="3:10" ht="13.5">
      <c r="C5">
        <v>35</v>
      </c>
      <c r="D5" t="s">
        <v>40</v>
      </c>
      <c r="E5">
        <v>1000</v>
      </c>
      <c r="F5" t="s">
        <v>38</v>
      </c>
      <c r="G5" t="s">
        <v>236</v>
      </c>
      <c r="J5" s="6" t="s">
        <v>133</v>
      </c>
    </row>
    <row r="6" spans="3:10" ht="13.5">
      <c r="C6" t="s">
        <v>41</v>
      </c>
      <c r="D6" t="s">
        <v>42</v>
      </c>
      <c r="E6">
        <v>2000</v>
      </c>
      <c r="F6" t="s">
        <v>43</v>
      </c>
      <c r="J6" s="6" t="s">
        <v>134</v>
      </c>
    </row>
    <row r="7" spans="3:10" ht="13.5">
      <c r="C7" t="s">
        <v>44</v>
      </c>
      <c r="D7" t="s">
        <v>45</v>
      </c>
      <c r="E7">
        <v>600</v>
      </c>
      <c r="F7" t="s">
        <v>38</v>
      </c>
      <c r="G7" t="s">
        <v>237</v>
      </c>
      <c r="H7" t="s">
        <v>46</v>
      </c>
      <c r="J7" s="6" t="s">
        <v>135</v>
      </c>
    </row>
    <row r="8" spans="3:10" ht="13.5">
      <c r="C8" t="s">
        <v>47</v>
      </c>
      <c r="D8" t="s">
        <v>48</v>
      </c>
      <c r="E8">
        <v>1000</v>
      </c>
      <c r="F8" t="s">
        <v>38</v>
      </c>
      <c r="H8" t="s">
        <v>46</v>
      </c>
      <c r="J8" s="6" t="s">
        <v>136</v>
      </c>
    </row>
    <row r="9" spans="3:10" ht="13.5">
      <c r="C9">
        <v>49</v>
      </c>
      <c r="D9" t="s">
        <v>49</v>
      </c>
      <c r="E9">
        <v>1600</v>
      </c>
      <c r="F9" t="s">
        <v>50</v>
      </c>
      <c r="H9" t="s">
        <v>46</v>
      </c>
      <c r="J9" s="6" t="s">
        <v>230</v>
      </c>
    </row>
    <row r="10" spans="3:8" ht="13.5">
      <c r="C10">
        <v>21</v>
      </c>
      <c r="D10" t="s">
        <v>51</v>
      </c>
      <c r="E10">
        <v>4000</v>
      </c>
      <c r="F10" t="s">
        <v>52</v>
      </c>
      <c r="H10" t="s">
        <v>46</v>
      </c>
    </row>
    <row r="11" spans="3:10" ht="13.5">
      <c r="C11" t="s">
        <v>53</v>
      </c>
      <c r="D11" t="s">
        <v>54</v>
      </c>
      <c r="E11">
        <v>4000</v>
      </c>
      <c r="F11" t="s">
        <v>55</v>
      </c>
      <c r="J11" s="6" t="s">
        <v>131</v>
      </c>
    </row>
    <row r="12" spans="2:10" ht="13.5">
      <c r="B12" t="s">
        <v>56</v>
      </c>
      <c r="C12">
        <v>33</v>
      </c>
      <c r="D12" t="s">
        <v>57</v>
      </c>
      <c r="E12">
        <v>2300</v>
      </c>
      <c r="F12" t="s">
        <v>38</v>
      </c>
      <c r="J12" s="6" t="s">
        <v>137</v>
      </c>
    </row>
    <row r="13" spans="3:10" ht="13.5">
      <c r="C13">
        <v>10</v>
      </c>
      <c r="D13" t="s">
        <v>58</v>
      </c>
      <c r="E13">
        <v>9999</v>
      </c>
      <c r="F13" t="s">
        <v>59</v>
      </c>
      <c r="G13" t="s">
        <v>239</v>
      </c>
      <c r="J13" s="6" t="s">
        <v>139</v>
      </c>
    </row>
    <row r="14" spans="3:10" ht="13.5">
      <c r="C14">
        <v>37</v>
      </c>
      <c r="D14" t="s">
        <v>60</v>
      </c>
      <c r="E14">
        <v>9999</v>
      </c>
      <c r="F14" t="s">
        <v>61</v>
      </c>
      <c r="J14" s="6" t="s">
        <v>140</v>
      </c>
    </row>
    <row r="15" spans="3:10" ht="13.5">
      <c r="C15">
        <v>47</v>
      </c>
      <c r="D15" t="s">
        <v>62</v>
      </c>
      <c r="E15">
        <v>2400</v>
      </c>
      <c r="F15" t="s">
        <v>38</v>
      </c>
      <c r="H15" t="s">
        <v>46</v>
      </c>
      <c r="J15" s="6" t="s">
        <v>138</v>
      </c>
    </row>
    <row r="16" spans="3:8" ht="13.5">
      <c r="C16">
        <v>18</v>
      </c>
      <c r="D16" t="s">
        <v>63</v>
      </c>
      <c r="E16">
        <v>4500</v>
      </c>
      <c r="F16" t="s">
        <v>38</v>
      </c>
      <c r="H16" t="s">
        <v>46</v>
      </c>
    </row>
    <row r="17" spans="3:11" ht="13.5">
      <c r="C17" t="s">
        <v>64</v>
      </c>
      <c r="D17" t="s">
        <v>65</v>
      </c>
      <c r="E17">
        <v>7000</v>
      </c>
      <c r="F17" t="s">
        <v>37</v>
      </c>
      <c r="H17" t="s">
        <v>46</v>
      </c>
      <c r="J17" t="s">
        <v>150</v>
      </c>
      <c r="K17" t="s">
        <v>149</v>
      </c>
    </row>
    <row r="18" spans="3:11" ht="13.5">
      <c r="C18">
        <v>20</v>
      </c>
      <c r="D18" t="s">
        <v>66</v>
      </c>
      <c r="E18">
        <v>6400</v>
      </c>
      <c r="F18" t="s">
        <v>38</v>
      </c>
      <c r="H18" t="s">
        <v>46</v>
      </c>
      <c r="J18" t="s">
        <v>141</v>
      </c>
      <c r="K18" t="s">
        <v>142</v>
      </c>
    </row>
    <row r="19" spans="3:11" ht="13.5">
      <c r="C19" t="s">
        <v>67</v>
      </c>
      <c r="D19" t="s">
        <v>68</v>
      </c>
      <c r="E19">
        <v>8600</v>
      </c>
      <c r="F19" t="s">
        <v>38</v>
      </c>
      <c r="J19" t="s">
        <v>143</v>
      </c>
      <c r="K19" t="s">
        <v>144</v>
      </c>
    </row>
    <row r="20" spans="3:11" ht="13.5">
      <c r="C20">
        <v>11</v>
      </c>
      <c r="D20" t="s">
        <v>69</v>
      </c>
      <c r="E20">
        <v>9999</v>
      </c>
      <c r="F20" t="s">
        <v>70</v>
      </c>
      <c r="G20" t="s">
        <v>238</v>
      </c>
      <c r="J20" t="s">
        <v>145</v>
      </c>
      <c r="K20" t="s">
        <v>146</v>
      </c>
    </row>
    <row r="21" spans="10:11" ht="13.5">
      <c r="J21" t="s">
        <v>147</v>
      </c>
      <c r="K21" t="s">
        <v>148</v>
      </c>
    </row>
    <row r="22" spans="2:8" ht="13.5">
      <c r="B22" t="s">
        <v>71</v>
      </c>
      <c r="C22" t="s">
        <v>30</v>
      </c>
      <c r="D22" t="s">
        <v>31</v>
      </c>
      <c r="E22" t="s">
        <v>32</v>
      </c>
      <c r="F22" t="s">
        <v>33</v>
      </c>
      <c r="H22" t="s">
        <v>34</v>
      </c>
    </row>
    <row r="23" spans="2:11" ht="13.5">
      <c r="B23" t="s">
        <v>532</v>
      </c>
      <c r="C23" t="s">
        <v>72</v>
      </c>
      <c r="D23" t="s">
        <v>73</v>
      </c>
      <c r="E23">
        <v>400</v>
      </c>
      <c r="F23" t="s">
        <v>38</v>
      </c>
      <c r="J23" t="s">
        <v>159</v>
      </c>
      <c r="K23" t="s">
        <v>151</v>
      </c>
    </row>
    <row r="24" spans="3:11" ht="13.5">
      <c r="C24">
        <v>64</v>
      </c>
      <c r="D24" t="s">
        <v>75</v>
      </c>
      <c r="E24">
        <v>1800</v>
      </c>
      <c r="F24" t="s">
        <v>76</v>
      </c>
      <c r="G24" t="s">
        <v>241</v>
      </c>
      <c r="J24" t="s">
        <v>154</v>
      </c>
      <c r="K24" t="s">
        <v>157</v>
      </c>
    </row>
    <row r="25" spans="3:11" ht="13.5">
      <c r="C25" t="s">
        <v>533</v>
      </c>
      <c r="D25" t="s">
        <v>74</v>
      </c>
      <c r="E25">
        <v>800</v>
      </c>
      <c r="F25" t="s">
        <v>38</v>
      </c>
      <c r="G25" t="s">
        <v>240</v>
      </c>
      <c r="J25" t="s">
        <v>152</v>
      </c>
      <c r="K25" t="s">
        <v>155</v>
      </c>
    </row>
    <row r="26" spans="3:11" ht="13.5">
      <c r="C26" t="s">
        <v>77</v>
      </c>
      <c r="D26" t="s">
        <v>28</v>
      </c>
      <c r="E26">
        <v>4000</v>
      </c>
      <c r="F26" t="s">
        <v>38</v>
      </c>
      <c r="J26" t="s">
        <v>153</v>
      </c>
      <c r="K26" t="s">
        <v>156</v>
      </c>
    </row>
    <row r="27" spans="3:8" ht="13.5">
      <c r="C27" t="s">
        <v>78</v>
      </c>
      <c r="D27" t="s">
        <v>79</v>
      </c>
      <c r="E27">
        <v>10</v>
      </c>
      <c r="F27" t="s">
        <v>50</v>
      </c>
      <c r="H27" t="s">
        <v>46</v>
      </c>
    </row>
    <row r="28" spans="3:11" ht="13.5">
      <c r="C28" t="s">
        <v>80</v>
      </c>
      <c r="D28" t="s">
        <v>81</v>
      </c>
      <c r="E28">
        <v>1000</v>
      </c>
      <c r="F28" t="s">
        <v>38</v>
      </c>
      <c r="G28" t="s">
        <v>242</v>
      </c>
      <c r="H28" t="s">
        <v>46</v>
      </c>
      <c r="J28" t="s">
        <v>158</v>
      </c>
      <c r="K28" t="s">
        <v>160</v>
      </c>
    </row>
    <row r="29" spans="3:13" ht="13.5">
      <c r="C29" t="s">
        <v>82</v>
      </c>
      <c r="D29" t="s">
        <v>83</v>
      </c>
      <c r="E29">
        <v>2000</v>
      </c>
      <c r="F29" t="s">
        <v>38</v>
      </c>
      <c r="G29" t="s">
        <v>240</v>
      </c>
      <c r="H29" t="s">
        <v>46</v>
      </c>
      <c r="J29" t="s">
        <v>161</v>
      </c>
      <c r="K29" t="s">
        <v>163</v>
      </c>
      <c r="M29" t="s">
        <v>165</v>
      </c>
    </row>
    <row r="30" spans="3:13" ht="13.5">
      <c r="C30" t="s">
        <v>84</v>
      </c>
      <c r="D30" t="s">
        <v>85</v>
      </c>
      <c r="E30">
        <v>3000</v>
      </c>
      <c r="F30" t="s">
        <v>61</v>
      </c>
      <c r="H30" t="s">
        <v>46</v>
      </c>
      <c r="J30" t="s">
        <v>162</v>
      </c>
      <c r="K30" t="s">
        <v>164</v>
      </c>
      <c r="M30" t="s">
        <v>166</v>
      </c>
    </row>
    <row r="31" spans="2:6" ht="13.5">
      <c r="B31" t="s">
        <v>86</v>
      </c>
      <c r="C31">
        <v>95</v>
      </c>
      <c r="D31" t="s">
        <v>87</v>
      </c>
      <c r="E31">
        <v>2000</v>
      </c>
      <c r="F31" t="s">
        <v>88</v>
      </c>
    </row>
    <row r="32" spans="3:6" ht="13.5">
      <c r="C32" t="s">
        <v>89</v>
      </c>
      <c r="D32" t="s">
        <v>90</v>
      </c>
      <c r="E32">
        <v>1200</v>
      </c>
      <c r="F32" t="s">
        <v>38</v>
      </c>
    </row>
    <row r="33" spans="3:10" ht="13.5">
      <c r="C33" t="s">
        <v>91</v>
      </c>
      <c r="D33" t="s">
        <v>92</v>
      </c>
      <c r="E33">
        <v>1500</v>
      </c>
      <c r="F33" t="s">
        <v>59</v>
      </c>
      <c r="G33" t="s">
        <v>239</v>
      </c>
      <c r="J33" t="s">
        <v>546</v>
      </c>
    </row>
    <row r="34" spans="3:10" ht="13.5">
      <c r="C34" t="s">
        <v>93</v>
      </c>
      <c r="D34" t="s">
        <v>94</v>
      </c>
      <c r="E34">
        <v>1800</v>
      </c>
      <c r="F34" t="s">
        <v>95</v>
      </c>
      <c r="J34" t="s">
        <v>473</v>
      </c>
    </row>
    <row r="35" spans="3:10" ht="13.5">
      <c r="C35">
        <v>54</v>
      </c>
      <c r="D35" t="s">
        <v>96</v>
      </c>
      <c r="E35">
        <v>1600</v>
      </c>
      <c r="F35" t="s">
        <v>97</v>
      </c>
      <c r="G35" t="s">
        <v>243</v>
      </c>
      <c r="H35" t="s">
        <v>46</v>
      </c>
      <c r="J35" t="s">
        <v>547</v>
      </c>
    </row>
    <row r="36" spans="3:8" ht="13.5">
      <c r="C36" t="s">
        <v>98</v>
      </c>
      <c r="D36" t="s">
        <v>99</v>
      </c>
      <c r="E36">
        <v>1000</v>
      </c>
      <c r="F36" t="s">
        <v>38</v>
      </c>
      <c r="H36" t="s">
        <v>46</v>
      </c>
    </row>
    <row r="37" spans="3:10" ht="13.5">
      <c r="C37">
        <v>65</v>
      </c>
      <c r="D37" t="s">
        <v>100</v>
      </c>
      <c r="E37">
        <v>5500</v>
      </c>
      <c r="F37" t="s">
        <v>61</v>
      </c>
      <c r="H37" t="s">
        <v>46</v>
      </c>
      <c r="J37" t="s">
        <v>474</v>
      </c>
    </row>
    <row r="38" spans="3:10" ht="13.5">
      <c r="C38" t="s">
        <v>101</v>
      </c>
      <c r="D38" t="s">
        <v>102</v>
      </c>
      <c r="E38">
        <v>3000</v>
      </c>
      <c r="F38" t="s">
        <v>103</v>
      </c>
      <c r="H38" t="s">
        <v>46</v>
      </c>
      <c r="J38" t="s">
        <v>475</v>
      </c>
    </row>
    <row r="39" spans="2:10" ht="13.5">
      <c r="B39" t="s">
        <v>104</v>
      </c>
      <c r="C39" t="s">
        <v>105</v>
      </c>
      <c r="D39" t="s">
        <v>106</v>
      </c>
      <c r="E39">
        <v>7000</v>
      </c>
      <c r="F39" t="s">
        <v>107</v>
      </c>
      <c r="J39" t="s">
        <v>476</v>
      </c>
    </row>
    <row r="40" spans="3:7" ht="13.5">
      <c r="C40">
        <v>96</v>
      </c>
      <c r="D40" t="s">
        <v>108</v>
      </c>
      <c r="E40">
        <v>8000</v>
      </c>
      <c r="F40" t="s">
        <v>109</v>
      </c>
      <c r="G40" t="s">
        <v>244</v>
      </c>
    </row>
    <row r="41" spans="3:10" ht="13.5">
      <c r="C41">
        <v>63</v>
      </c>
      <c r="D41" t="s">
        <v>110</v>
      </c>
      <c r="E41">
        <v>6000</v>
      </c>
      <c r="F41" t="s">
        <v>111</v>
      </c>
      <c r="J41" t="s">
        <v>528</v>
      </c>
    </row>
    <row r="42" spans="3:10" ht="13.5">
      <c r="C42" t="s">
        <v>112</v>
      </c>
      <c r="D42" t="s">
        <v>113</v>
      </c>
      <c r="E42">
        <v>8000</v>
      </c>
      <c r="F42" t="s">
        <v>38</v>
      </c>
      <c r="J42" t="s">
        <v>529</v>
      </c>
    </row>
    <row r="43" spans="3:10" ht="13.5">
      <c r="C43">
        <v>59</v>
      </c>
      <c r="D43" t="s">
        <v>114</v>
      </c>
      <c r="E43">
        <v>240</v>
      </c>
      <c r="F43" t="s">
        <v>69</v>
      </c>
      <c r="G43" t="s">
        <v>238</v>
      </c>
      <c r="H43" t="s">
        <v>46</v>
      </c>
      <c r="J43" t="s">
        <v>562</v>
      </c>
    </row>
    <row r="44" spans="3:10" ht="13.5">
      <c r="C44" t="s">
        <v>115</v>
      </c>
      <c r="D44" t="s">
        <v>116</v>
      </c>
      <c r="E44">
        <v>9999</v>
      </c>
      <c r="F44" t="s">
        <v>70</v>
      </c>
      <c r="G44" t="s">
        <v>238</v>
      </c>
      <c r="H44" t="s">
        <v>46</v>
      </c>
      <c r="J44" t="s">
        <v>548</v>
      </c>
    </row>
    <row r="45" spans="3:8" ht="13.5">
      <c r="C45" t="s">
        <v>117</v>
      </c>
      <c r="D45" t="s">
        <v>118</v>
      </c>
      <c r="E45">
        <v>9999</v>
      </c>
      <c r="F45" t="s">
        <v>38</v>
      </c>
      <c r="H45" t="s">
        <v>46</v>
      </c>
    </row>
    <row r="46" ht="13.5">
      <c r="J46" t="s">
        <v>563</v>
      </c>
    </row>
    <row r="50" spans="2:5" ht="13.5">
      <c r="B50" t="s">
        <v>167</v>
      </c>
      <c r="C50" t="s">
        <v>168</v>
      </c>
      <c r="D50" t="s">
        <v>169</v>
      </c>
      <c r="E50">
        <v>300</v>
      </c>
    </row>
    <row r="51" spans="3:5" ht="13.5">
      <c r="C51" t="s">
        <v>170</v>
      </c>
      <c r="D51" t="s">
        <v>171</v>
      </c>
      <c r="E51">
        <v>500</v>
      </c>
    </row>
    <row r="52" spans="3:5" ht="13.5">
      <c r="C52" t="s">
        <v>172</v>
      </c>
      <c r="D52" t="s">
        <v>173</v>
      </c>
      <c r="E52">
        <v>600</v>
      </c>
    </row>
    <row r="53" spans="3:5" ht="13.5">
      <c r="C53" t="s">
        <v>174</v>
      </c>
      <c r="D53" t="s">
        <v>175</v>
      </c>
      <c r="E53">
        <v>1200</v>
      </c>
    </row>
    <row r="54" spans="3:5" ht="13.5">
      <c r="C54" t="s">
        <v>93</v>
      </c>
      <c r="D54" t="s">
        <v>176</v>
      </c>
      <c r="E54">
        <v>2000</v>
      </c>
    </row>
    <row r="55" spans="2:5" ht="13.5">
      <c r="B55" t="s">
        <v>177</v>
      </c>
      <c r="C55" t="s">
        <v>178</v>
      </c>
      <c r="D55" t="s">
        <v>179</v>
      </c>
      <c r="E55">
        <v>200</v>
      </c>
    </row>
    <row r="56" spans="3:5" ht="13.5">
      <c r="C56" t="s">
        <v>180</v>
      </c>
      <c r="D56" t="s">
        <v>181</v>
      </c>
      <c r="E56">
        <v>500</v>
      </c>
    </row>
    <row r="57" spans="3:5" ht="13.5">
      <c r="C57" t="s">
        <v>72</v>
      </c>
      <c r="D57" t="s">
        <v>182</v>
      </c>
      <c r="E57">
        <v>600</v>
      </c>
    </row>
    <row r="58" spans="3:5" ht="13.5">
      <c r="C58" t="s">
        <v>80</v>
      </c>
      <c r="D58" t="s">
        <v>183</v>
      </c>
      <c r="E58">
        <v>800</v>
      </c>
    </row>
    <row r="59" spans="3:5" ht="13.5">
      <c r="C59" t="s">
        <v>91</v>
      </c>
      <c r="D59" t="s">
        <v>184</v>
      </c>
      <c r="E59">
        <v>1800</v>
      </c>
    </row>
    <row r="60" spans="2:5" ht="13.5">
      <c r="B60" t="s">
        <v>185</v>
      </c>
      <c r="C60" t="s">
        <v>186</v>
      </c>
      <c r="D60" t="s">
        <v>187</v>
      </c>
      <c r="E60">
        <v>300</v>
      </c>
    </row>
    <row r="61" spans="3:5" ht="13.5">
      <c r="C61" t="s">
        <v>188</v>
      </c>
      <c r="D61" t="s">
        <v>189</v>
      </c>
      <c r="E61">
        <v>800</v>
      </c>
    </row>
    <row r="62" spans="3:5" ht="13.5">
      <c r="C62" t="s">
        <v>89</v>
      </c>
      <c r="D62" t="s">
        <v>190</v>
      </c>
      <c r="E62">
        <v>1000</v>
      </c>
    </row>
    <row r="63" spans="3:5" ht="13.5">
      <c r="C63" t="s">
        <v>191</v>
      </c>
      <c r="D63" t="s">
        <v>192</v>
      </c>
      <c r="E63">
        <v>1200</v>
      </c>
    </row>
    <row r="64" spans="3:5" ht="13.5">
      <c r="C64" t="s">
        <v>193</v>
      </c>
      <c r="D64" t="s">
        <v>194</v>
      </c>
      <c r="E64">
        <v>1600</v>
      </c>
    </row>
    <row r="65" spans="2:5" ht="13.5">
      <c r="B65" t="s">
        <v>195</v>
      </c>
      <c r="C65" t="s">
        <v>196</v>
      </c>
      <c r="D65" t="s">
        <v>197</v>
      </c>
      <c r="E65">
        <v>200</v>
      </c>
    </row>
    <row r="66" spans="3:5" ht="13.5">
      <c r="C66" t="s">
        <v>198</v>
      </c>
      <c r="D66" t="s">
        <v>199</v>
      </c>
      <c r="E66">
        <v>500</v>
      </c>
    </row>
    <row r="67" spans="3:5" ht="13.5">
      <c r="C67" t="s">
        <v>200</v>
      </c>
      <c r="D67" t="s">
        <v>201</v>
      </c>
      <c r="E67">
        <v>600</v>
      </c>
    </row>
    <row r="68" spans="3:5" ht="13.5">
      <c r="C68" t="s">
        <v>202</v>
      </c>
      <c r="D68" t="s">
        <v>203</v>
      </c>
      <c r="E68">
        <v>800</v>
      </c>
    </row>
    <row r="69" spans="3:5" ht="13.5">
      <c r="C69" t="s">
        <v>204</v>
      </c>
      <c r="D69" t="s">
        <v>205</v>
      </c>
      <c r="E69">
        <v>2800</v>
      </c>
    </row>
    <row r="70" spans="2:5" ht="13.5">
      <c r="B70" t="s">
        <v>206</v>
      </c>
      <c r="C70" t="s">
        <v>207</v>
      </c>
      <c r="D70" t="s">
        <v>208</v>
      </c>
      <c r="E70">
        <v>600</v>
      </c>
    </row>
    <row r="71" spans="3:5" ht="13.5">
      <c r="C71" t="s">
        <v>209</v>
      </c>
      <c r="D71" t="s">
        <v>210</v>
      </c>
      <c r="E71">
        <v>1000</v>
      </c>
    </row>
    <row r="72" spans="3:5" ht="13.5">
      <c r="C72" t="s">
        <v>211</v>
      </c>
      <c r="D72" t="s">
        <v>212</v>
      </c>
      <c r="E72">
        <v>1500</v>
      </c>
    </row>
    <row r="73" spans="3:5" ht="13.5">
      <c r="C73" t="s">
        <v>213</v>
      </c>
      <c r="D73" t="s">
        <v>214</v>
      </c>
      <c r="E73">
        <v>2800</v>
      </c>
    </row>
    <row r="74" spans="3:5" ht="13.5">
      <c r="C74" t="s">
        <v>84</v>
      </c>
      <c r="D74" t="s">
        <v>215</v>
      </c>
      <c r="E74">
        <v>2000</v>
      </c>
    </row>
    <row r="75" spans="3:5" ht="13.5">
      <c r="C75" t="s">
        <v>112</v>
      </c>
      <c r="D75" t="s">
        <v>216</v>
      </c>
      <c r="E75">
        <v>9999</v>
      </c>
    </row>
    <row r="76" spans="2:5" ht="13.5">
      <c r="B76" t="s">
        <v>217</v>
      </c>
      <c r="C76" t="s">
        <v>218</v>
      </c>
      <c r="D76" t="s">
        <v>219</v>
      </c>
      <c r="E76">
        <v>400</v>
      </c>
    </row>
    <row r="77" spans="3:5" ht="13.5">
      <c r="C77" t="s">
        <v>220</v>
      </c>
      <c r="D77" t="s">
        <v>221</v>
      </c>
      <c r="E77">
        <v>1400</v>
      </c>
    </row>
    <row r="78" spans="3:5" ht="13.5">
      <c r="C78" t="s">
        <v>222</v>
      </c>
      <c r="D78" t="s">
        <v>223</v>
      </c>
      <c r="E78">
        <v>1600</v>
      </c>
    </row>
    <row r="79" spans="3:5" ht="13.5">
      <c r="C79" t="s">
        <v>224</v>
      </c>
      <c r="D79" t="s">
        <v>225</v>
      </c>
      <c r="E79">
        <v>2000</v>
      </c>
    </row>
    <row r="80" spans="3:5" ht="13.5">
      <c r="C80" t="s">
        <v>226</v>
      </c>
      <c r="D80" t="s">
        <v>227</v>
      </c>
      <c r="E80">
        <v>3200</v>
      </c>
    </row>
    <row r="81" spans="3:5" ht="13.5">
      <c r="C81" t="s">
        <v>228</v>
      </c>
      <c r="D81" t="s">
        <v>229</v>
      </c>
      <c r="E81">
        <v>9999</v>
      </c>
    </row>
  </sheetData>
  <sheetProtection/>
  <hyperlinks>
    <hyperlink ref="J3" r:id="rId1" display="遠藤氏の解析データ"/>
    <hyperlink ref="J2" r:id="rId2" display="カエル研究室"/>
    <hyperlink ref="J4" r:id="rId3" display="コロタンの部屋"/>
    <hyperlink ref="J5" r:id="rId4" display="うるちあにま"/>
    <hyperlink ref="J6" r:id="rId5" display="アイテムのページ"/>
    <hyperlink ref="J7" r:id="rId6" display="モンスターのページ"/>
    <hyperlink ref="J8" r:id="rId7" display="高速ナブラ物語"/>
    <hyperlink ref="J11" r:id="rId8" display="モニカ様ファンクラブ"/>
    <hyperlink ref="J15" r:id="rId9" display="コマンダー・サラの決死隊"/>
    <hyperlink ref="J14" r:id="rId10" display="ぱぱん氏の資料"/>
    <hyperlink ref="J13" r:id="rId11" display="palantir氏のwiki"/>
    <hyperlink ref="J12" r:id="rId12" display="ロマンシングM5"/>
    <hyperlink ref="J9" r:id="rId13" display="アビス商会"/>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70"/>
  <sheetViews>
    <sheetView tabSelected="1" zoomScalePageLayoutView="0" workbookViewId="0" topLeftCell="A27">
      <selection activeCell="A64" sqref="A64"/>
    </sheetView>
  </sheetViews>
  <sheetFormatPr defaultColWidth="9.140625" defaultRowHeight="15"/>
  <cols>
    <col min="1" max="2" width="3.57421875" style="0" customWidth="1"/>
    <col min="11" max="11" width="4.57421875" style="0" customWidth="1"/>
  </cols>
  <sheetData>
    <row r="1" ht="13.5">
      <c r="R1" t="s">
        <v>534</v>
      </c>
    </row>
    <row r="2" ht="13.5">
      <c r="A2" t="s">
        <v>27</v>
      </c>
    </row>
    <row r="3" spans="2:8" ht="13.5">
      <c r="B3" t="s">
        <v>255</v>
      </c>
      <c r="E3" t="s">
        <v>256</v>
      </c>
      <c r="F3" t="s">
        <v>397</v>
      </c>
      <c r="H3" t="s">
        <v>407</v>
      </c>
    </row>
    <row r="4" spans="5:8" ht="13.5">
      <c r="E4" t="s">
        <v>398</v>
      </c>
      <c r="H4" t="s">
        <v>399</v>
      </c>
    </row>
    <row r="5" ht="13.5">
      <c r="B5" t="s">
        <v>479</v>
      </c>
    </row>
    <row r="6" ht="13.5">
      <c r="C6" t="s">
        <v>480</v>
      </c>
    </row>
    <row r="7" ht="13.5">
      <c r="B7" t="s">
        <v>400</v>
      </c>
    </row>
    <row r="8" ht="13.5">
      <c r="B8" t="s">
        <v>522</v>
      </c>
    </row>
    <row r="9" ht="13.5">
      <c r="C9" t="s">
        <v>523</v>
      </c>
    </row>
    <row r="10" ht="13.5">
      <c r="B10" t="s">
        <v>401</v>
      </c>
    </row>
    <row r="11" ht="13.5">
      <c r="B11" t="s">
        <v>406</v>
      </c>
    </row>
    <row r="12" ht="13.5">
      <c r="C12" t="s">
        <v>402</v>
      </c>
    </row>
    <row r="14" ht="13.5">
      <c r="A14" t="s">
        <v>315</v>
      </c>
    </row>
    <row r="15" ht="13.5">
      <c r="B15" t="s">
        <v>403</v>
      </c>
    </row>
    <row r="16" ht="13.5">
      <c r="B16" t="s">
        <v>354</v>
      </c>
    </row>
    <row r="17" ht="13.5">
      <c r="B17" t="s">
        <v>355</v>
      </c>
    </row>
    <row r="18" ht="13.5">
      <c r="B18" t="s">
        <v>404</v>
      </c>
    </row>
    <row r="19" spans="2:18" ht="13.5">
      <c r="B19" t="s">
        <v>321</v>
      </c>
      <c r="R19" t="s">
        <v>531</v>
      </c>
    </row>
    <row r="20" ht="13.5">
      <c r="B20" t="s">
        <v>396</v>
      </c>
    </row>
    <row r="22" ht="13.5">
      <c r="A22" t="s">
        <v>323</v>
      </c>
    </row>
    <row r="23" ht="13.5">
      <c r="B23" t="s">
        <v>532</v>
      </c>
    </row>
    <row r="24" ht="13.5">
      <c r="C24" t="s">
        <v>482</v>
      </c>
    </row>
    <row r="25" ht="13.5">
      <c r="C25" t="s">
        <v>533</v>
      </c>
    </row>
    <row r="26" ht="13.5">
      <c r="B26" t="s">
        <v>378</v>
      </c>
    </row>
    <row r="27" ht="13.5">
      <c r="B27" t="s">
        <v>379</v>
      </c>
    </row>
    <row r="28" ht="13.5">
      <c r="A28" s="3" t="s">
        <v>358</v>
      </c>
    </row>
    <row r="29" ht="13.5">
      <c r="B29" t="s">
        <v>359</v>
      </c>
    </row>
    <row r="30" ht="13.5">
      <c r="B30" t="s">
        <v>360</v>
      </c>
    </row>
    <row r="31" ht="13.5">
      <c r="B31" t="s">
        <v>408</v>
      </c>
    </row>
    <row r="32" ht="13.5">
      <c r="C32" t="s">
        <v>380</v>
      </c>
    </row>
    <row r="33" spans="1:2" ht="13.5">
      <c r="A33" s="3"/>
      <c r="B33" t="s">
        <v>382</v>
      </c>
    </row>
    <row r="34" spans="2:18" ht="13.5">
      <c r="B34" t="s">
        <v>405</v>
      </c>
      <c r="R34" t="s">
        <v>530</v>
      </c>
    </row>
    <row r="35" ht="13.5">
      <c r="A35" t="s">
        <v>364</v>
      </c>
    </row>
    <row r="36" spans="2:18" ht="13.5">
      <c r="B36" t="s">
        <v>365</v>
      </c>
      <c r="R36" t="s">
        <v>381</v>
      </c>
    </row>
    <row r="37" ht="13.5">
      <c r="B37" t="s">
        <v>367</v>
      </c>
    </row>
    <row r="38" ht="13.5">
      <c r="A38" t="s">
        <v>536</v>
      </c>
    </row>
    <row r="39" ht="13.5">
      <c r="B39" t="s">
        <v>537</v>
      </c>
    </row>
    <row r="40" spans="1:18" ht="13.5">
      <c r="A40" t="s">
        <v>336</v>
      </c>
      <c r="R40" t="s">
        <v>413</v>
      </c>
    </row>
    <row r="41" ht="13.5">
      <c r="B41" t="s">
        <v>337</v>
      </c>
    </row>
    <row r="42" ht="13.5">
      <c r="B42" t="s">
        <v>384</v>
      </c>
    </row>
    <row r="44" ht="13.5">
      <c r="A44" t="s">
        <v>284</v>
      </c>
    </row>
    <row r="45" ht="13.5">
      <c r="B45" t="s">
        <v>370</v>
      </c>
    </row>
    <row r="46" ht="13.5">
      <c r="C46" t="s">
        <v>383</v>
      </c>
    </row>
    <row r="47" ht="13.5">
      <c r="B47" t="s">
        <v>371</v>
      </c>
    </row>
    <row r="48" spans="2:18" ht="13.5">
      <c r="B48" t="s">
        <v>542</v>
      </c>
      <c r="R48" t="s">
        <v>543</v>
      </c>
    </row>
    <row r="49" ht="13.5">
      <c r="B49" t="s">
        <v>385</v>
      </c>
    </row>
    <row r="50" ht="13.5">
      <c r="B50" t="s">
        <v>373</v>
      </c>
    </row>
    <row r="51" ht="13.5">
      <c r="B51" t="s">
        <v>374</v>
      </c>
    </row>
    <row r="52" ht="13.5">
      <c r="B52" t="s">
        <v>386</v>
      </c>
    </row>
    <row r="53" spans="2:18" ht="13.5">
      <c r="B53" t="s">
        <v>299</v>
      </c>
      <c r="R53" t="s">
        <v>544</v>
      </c>
    </row>
    <row r="54" ht="13.5">
      <c r="A54" t="s">
        <v>387</v>
      </c>
    </row>
    <row r="55" ht="13.5">
      <c r="B55" t="s">
        <v>388</v>
      </c>
    </row>
    <row r="56" ht="13.5">
      <c r="A56" t="s">
        <v>389</v>
      </c>
    </row>
    <row r="57" ht="13.5">
      <c r="B57" t="s">
        <v>390</v>
      </c>
    </row>
    <row r="58" ht="13.5">
      <c r="A58" t="s">
        <v>292</v>
      </c>
    </row>
    <row r="59" ht="13.5">
      <c r="B59" t="s">
        <v>541</v>
      </c>
    </row>
    <row r="60" ht="13.5">
      <c r="B60" t="s">
        <v>545</v>
      </c>
    </row>
    <row r="61" ht="13.5">
      <c r="B61" t="s">
        <v>540</v>
      </c>
    </row>
    <row r="62" ht="13.5">
      <c r="B62" t="s">
        <v>368</v>
      </c>
    </row>
    <row r="64" ht="13.5">
      <c r="A64" t="s">
        <v>302</v>
      </c>
    </row>
    <row r="65" ht="13.5">
      <c r="B65" t="s">
        <v>412</v>
      </c>
    </row>
    <row r="66" ht="13.5">
      <c r="C66" t="s">
        <v>394</v>
      </c>
    </row>
    <row r="67" ht="13.5">
      <c r="C67" t="s">
        <v>395</v>
      </c>
    </row>
    <row r="68" ht="13.5">
      <c r="C68" t="s">
        <v>393</v>
      </c>
    </row>
    <row r="70" ht="13.5">
      <c r="A70" t="s">
        <v>290</v>
      </c>
    </row>
    <row r="71" ht="13.5">
      <c r="B71" t="s">
        <v>392</v>
      </c>
    </row>
    <row r="72" ht="13.5">
      <c r="B72" t="s">
        <v>409</v>
      </c>
    </row>
    <row r="73" ht="13.5">
      <c r="B73" t="s">
        <v>410</v>
      </c>
    </row>
    <row r="75" spans="1:18" ht="13.5">
      <c r="A75" t="s">
        <v>296</v>
      </c>
      <c r="R75" t="s">
        <v>535</v>
      </c>
    </row>
    <row r="76" ht="13.5">
      <c r="B76" t="s">
        <v>391</v>
      </c>
    </row>
    <row r="77" ht="13.5">
      <c r="B77" t="s">
        <v>414</v>
      </c>
    </row>
    <row r="78" spans="2:12" ht="13.5">
      <c r="B78" t="s">
        <v>411</v>
      </c>
      <c r="L78" s="4"/>
    </row>
    <row r="79" spans="2:12" ht="13.5">
      <c r="B79" s="4"/>
      <c r="C79" s="4"/>
      <c r="L79" s="4"/>
    </row>
    <row r="80" spans="1:9" ht="13.5">
      <c r="A80" t="s">
        <v>291</v>
      </c>
      <c r="I80" t="s">
        <v>309</v>
      </c>
    </row>
    <row r="81" ht="13.5">
      <c r="B81" t="s">
        <v>437</v>
      </c>
    </row>
    <row r="82" ht="13.5">
      <c r="B82" t="s">
        <v>342</v>
      </c>
    </row>
    <row r="83" ht="13.5">
      <c r="B83" t="s">
        <v>472</v>
      </c>
    </row>
    <row r="84" ht="13.5">
      <c r="B84" s="2" t="s">
        <v>300</v>
      </c>
    </row>
    <row r="85" ht="13.5">
      <c r="B85" s="5" t="s">
        <v>341</v>
      </c>
    </row>
    <row r="86" spans="2:11" ht="13.5">
      <c r="B86" s="5"/>
      <c r="D86" t="s">
        <v>438</v>
      </c>
      <c r="E86" t="s">
        <v>444</v>
      </c>
      <c r="F86" t="s">
        <v>448</v>
      </c>
      <c r="G86" t="s">
        <v>452</v>
      </c>
      <c r="H86" t="s">
        <v>456</v>
      </c>
      <c r="J86" t="s">
        <v>466</v>
      </c>
      <c r="K86" t="s">
        <v>469</v>
      </c>
    </row>
    <row r="87" spans="2:10" ht="13.5">
      <c r="B87" s="5"/>
      <c r="D87" t="s">
        <v>459</v>
      </c>
      <c r="E87" t="s">
        <v>459</v>
      </c>
      <c r="F87" t="s">
        <v>460</v>
      </c>
      <c r="G87" t="s">
        <v>461</v>
      </c>
      <c r="H87" t="s">
        <v>462</v>
      </c>
      <c r="J87" t="s">
        <v>456</v>
      </c>
    </row>
    <row r="88" spans="2:10" ht="13.5">
      <c r="B88" s="5"/>
      <c r="D88" t="s">
        <v>443</v>
      </c>
      <c r="F88" t="s">
        <v>443</v>
      </c>
      <c r="G88" t="s">
        <v>443</v>
      </c>
      <c r="H88" t="s">
        <v>443</v>
      </c>
      <c r="J88" t="s">
        <v>464</v>
      </c>
    </row>
    <row r="89" spans="2:10" ht="13.5">
      <c r="B89" s="5"/>
      <c r="D89" t="s">
        <v>439</v>
      </c>
      <c r="E89" t="s">
        <v>446</v>
      </c>
      <c r="F89" t="s">
        <v>449</v>
      </c>
      <c r="G89" t="s">
        <v>453</v>
      </c>
      <c r="H89" t="s">
        <v>457</v>
      </c>
      <c r="J89" t="s">
        <v>463</v>
      </c>
    </row>
    <row r="90" spans="2:10" ht="13.5">
      <c r="B90" s="5"/>
      <c r="D90" t="s">
        <v>440</v>
      </c>
      <c r="E90" t="s">
        <v>445</v>
      </c>
      <c r="F90" t="s">
        <v>450</v>
      </c>
      <c r="G90" t="s">
        <v>454</v>
      </c>
      <c r="H90" t="s">
        <v>458</v>
      </c>
      <c r="J90" t="s">
        <v>452</v>
      </c>
    </row>
    <row r="91" spans="2:10" ht="13.5">
      <c r="B91" s="5"/>
      <c r="D91" t="s">
        <v>441</v>
      </c>
      <c r="E91" t="s">
        <v>447</v>
      </c>
      <c r="F91" t="s">
        <v>451</v>
      </c>
      <c r="G91" t="s">
        <v>455</v>
      </c>
      <c r="H91" t="s">
        <v>440</v>
      </c>
      <c r="J91" t="s">
        <v>465</v>
      </c>
    </row>
    <row r="92" spans="2:8" ht="13.5">
      <c r="B92" s="5"/>
      <c r="D92" t="s">
        <v>442</v>
      </c>
      <c r="E92" t="s">
        <v>442</v>
      </c>
      <c r="F92" t="s">
        <v>442</v>
      </c>
      <c r="G92" t="s">
        <v>442</v>
      </c>
      <c r="H92" t="s">
        <v>470</v>
      </c>
    </row>
    <row r="93" ht="13.5">
      <c r="B93" s="5"/>
    </row>
    <row r="94" spans="2:3" ht="13.5">
      <c r="B94" s="5"/>
      <c r="C94" t="s">
        <v>467</v>
      </c>
    </row>
    <row r="95" spans="2:3" ht="13.5">
      <c r="B95" s="5"/>
      <c r="C95" t="s">
        <v>468</v>
      </c>
    </row>
    <row r="96" spans="2:3" ht="13.5">
      <c r="B96" s="5"/>
      <c r="C96" t="s">
        <v>471</v>
      </c>
    </row>
    <row r="98" spans="1:12" ht="13.5">
      <c r="A98" t="s">
        <v>301</v>
      </c>
      <c r="B98" s="4"/>
      <c r="C98" s="4"/>
      <c r="L98" s="4"/>
    </row>
    <row r="99" spans="2:12" ht="13.5">
      <c r="B99" t="s">
        <v>481</v>
      </c>
      <c r="C99" s="4"/>
      <c r="L99" s="4"/>
    </row>
    <row r="100" ht="13.5">
      <c r="B100" t="s">
        <v>527</v>
      </c>
    </row>
    <row r="101" ht="13.5">
      <c r="B101" t="s">
        <v>526</v>
      </c>
    </row>
    <row r="103" ht="13.5">
      <c r="A103" t="s">
        <v>304</v>
      </c>
    </row>
    <row r="104" ht="13.5">
      <c r="B104" t="s">
        <v>430</v>
      </c>
    </row>
    <row r="105" ht="13.5">
      <c r="B105" t="s">
        <v>431</v>
      </c>
    </row>
    <row r="106" ht="13.5">
      <c r="B106" t="s">
        <v>305</v>
      </c>
    </row>
    <row r="108" spans="2:3" ht="13.5">
      <c r="B108" s="3"/>
      <c r="C108" s="3"/>
    </row>
    <row r="109" ht="13.5">
      <c r="A109" t="s">
        <v>415</v>
      </c>
    </row>
    <row r="110" ht="13.5">
      <c r="B110" t="s">
        <v>483</v>
      </c>
    </row>
    <row r="111" ht="13.5">
      <c r="B111" t="s">
        <v>420</v>
      </c>
    </row>
    <row r="112" ht="13.5">
      <c r="B112" t="s">
        <v>416</v>
      </c>
    </row>
    <row r="113" ht="13.5">
      <c r="B113" t="s">
        <v>417</v>
      </c>
    </row>
    <row r="115" spans="3:8" ht="13.5">
      <c r="C115" t="s">
        <v>261</v>
      </c>
      <c r="F115" t="s">
        <v>270</v>
      </c>
      <c r="H115" t="s">
        <v>267</v>
      </c>
    </row>
    <row r="116" spans="3:6" ht="13.5">
      <c r="C116" t="s">
        <v>257</v>
      </c>
      <c r="F116" t="s">
        <v>418</v>
      </c>
    </row>
    <row r="117" spans="3:6" ht="13.5">
      <c r="C117" t="s">
        <v>263</v>
      </c>
      <c r="F117" t="s">
        <v>264</v>
      </c>
    </row>
    <row r="118" spans="3:6" ht="13.5">
      <c r="C118" t="s">
        <v>258</v>
      </c>
      <c r="F118" t="s">
        <v>422</v>
      </c>
    </row>
    <row r="119" spans="3:6" ht="13.5">
      <c r="C119" t="s">
        <v>259</v>
      </c>
      <c r="F119" t="s">
        <v>419</v>
      </c>
    </row>
    <row r="120" spans="3:6" ht="13.5">
      <c r="C120" t="s">
        <v>421</v>
      </c>
      <c r="F120" t="s">
        <v>491</v>
      </c>
    </row>
    <row r="121" spans="3:6" ht="13.5">
      <c r="C121" t="s">
        <v>273</v>
      </c>
      <c r="F121" t="s">
        <v>423</v>
      </c>
    </row>
    <row r="122" spans="3:6" ht="13.5">
      <c r="C122" t="s">
        <v>266</v>
      </c>
      <c r="F122" t="s">
        <v>429</v>
      </c>
    </row>
    <row r="123" spans="3:6" ht="13.5">
      <c r="C123" t="s">
        <v>262</v>
      </c>
      <c r="F123" t="s">
        <v>264</v>
      </c>
    </row>
    <row r="124" spans="3:6" ht="13.5">
      <c r="C124" t="s">
        <v>260</v>
      </c>
      <c r="F124" t="s">
        <v>270</v>
      </c>
    </row>
    <row r="126" ht="13.5">
      <c r="B126" t="s">
        <v>561</v>
      </c>
    </row>
    <row r="128" ht="13.5">
      <c r="A128" t="s">
        <v>432</v>
      </c>
    </row>
    <row r="129" ht="13.5">
      <c r="B129" t="s">
        <v>433</v>
      </c>
    </row>
    <row r="130" ht="13.5">
      <c r="C130" t="s">
        <v>560</v>
      </c>
    </row>
    <row r="131" ht="13.5">
      <c r="C131" t="s">
        <v>425</v>
      </c>
    </row>
    <row r="133" ht="13.5">
      <c r="B133" t="s">
        <v>424</v>
      </c>
    </row>
    <row r="137" ht="13.5">
      <c r="A137" t="s">
        <v>16</v>
      </c>
    </row>
    <row r="138" spans="1:8" ht="13.5">
      <c r="A138" t="s">
        <v>277</v>
      </c>
      <c r="E138" t="s">
        <v>278</v>
      </c>
      <c r="H138" t="s">
        <v>517</v>
      </c>
    </row>
    <row r="139" spans="6:7" ht="13.5">
      <c r="F139" t="s">
        <v>5</v>
      </c>
      <c r="G139" t="s">
        <v>426</v>
      </c>
    </row>
    <row r="140" ht="13.5">
      <c r="E140" t="s">
        <v>10</v>
      </c>
    </row>
    <row r="142" spans="4:18" ht="13.5">
      <c r="D142" t="s">
        <v>426</v>
      </c>
      <c r="E142" t="s">
        <v>246</v>
      </c>
      <c r="F142" t="s">
        <v>247</v>
      </c>
      <c r="G142" t="s">
        <v>10</v>
      </c>
      <c r="R142" t="s">
        <v>558</v>
      </c>
    </row>
    <row r="143" spans="4:18" ht="13.5">
      <c r="D143" t="s">
        <v>127</v>
      </c>
      <c r="E143" t="s">
        <v>254</v>
      </c>
      <c r="F143" t="s">
        <v>254</v>
      </c>
      <c r="G143" t="s">
        <v>347</v>
      </c>
      <c r="R143" t="s">
        <v>559</v>
      </c>
    </row>
    <row r="144" spans="4:7" ht="13.5">
      <c r="D144" t="s">
        <v>254</v>
      </c>
      <c r="E144" t="s">
        <v>347</v>
      </c>
      <c r="F144" t="s">
        <v>251</v>
      </c>
      <c r="G144" t="s">
        <v>254</v>
      </c>
    </row>
    <row r="145" ht="13.5">
      <c r="D145" t="s">
        <v>249</v>
      </c>
    </row>
    <row r="146" spans="4:7" ht="13.5">
      <c r="D146" t="s">
        <v>427</v>
      </c>
      <c r="E146" t="s">
        <v>252</v>
      </c>
      <c r="F146" t="s">
        <v>253</v>
      </c>
      <c r="G146" t="s">
        <v>488</v>
      </c>
    </row>
    <row r="147" spans="4:7" ht="13.5">
      <c r="D147" t="s">
        <v>428</v>
      </c>
      <c r="E147" t="s">
        <v>128</v>
      </c>
      <c r="F147" t="s">
        <v>123</v>
      </c>
      <c r="G147" t="s">
        <v>125</v>
      </c>
    </row>
    <row r="148" spans="4:7" ht="13.5">
      <c r="D148" t="s">
        <v>489</v>
      </c>
      <c r="E148" t="s">
        <v>281</v>
      </c>
      <c r="F148" t="s">
        <v>349</v>
      </c>
      <c r="G148" t="s">
        <v>124</v>
      </c>
    </row>
    <row r="149" spans="4:7" ht="13.5">
      <c r="D149" t="s">
        <v>275</v>
      </c>
      <c r="E149" t="s">
        <v>275</v>
      </c>
      <c r="F149" t="s">
        <v>275</v>
      </c>
      <c r="G149" t="s">
        <v>451</v>
      </c>
    </row>
    <row r="151" ht="13.5">
      <c r="C151" t="s">
        <v>518</v>
      </c>
    </row>
    <row r="152" ht="13.5">
      <c r="C152" t="s">
        <v>519</v>
      </c>
    </row>
    <row r="153" ht="13.5">
      <c r="C153" t="s">
        <v>557</v>
      </c>
    </row>
    <row r="154" ht="13.5">
      <c r="C154" t="s">
        <v>521</v>
      </c>
    </row>
    <row r="155" ht="13.5">
      <c r="C155" t="s">
        <v>520</v>
      </c>
    </row>
    <row r="158" ht="13.5">
      <c r="A158" t="s">
        <v>487</v>
      </c>
    </row>
    <row r="162" ht="13.5">
      <c r="A162" t="s">
        <v>549</v>
      </c>
    </row>
    <row r="163" ht="13.5">
      <c r="B163" t="s">
        <v>552</v>
      </c>
    </row>
    <row r="164" ht="13.5">
      <c r="B164" t="s">
        <v>553</v>
      </c>
    </row>
    <row r="165" ht="13.5">
      <c r="B165" t="s">
        <v>554</v>
      </c>
    </row>
    <row r="166" ht="13.5">
      <c r="B166" t="s">
        <v>551</v>
      </c>
    </row>
    <row r="168" ht="13.5">
      <c r="B168" t="s">
        <v>550</v>
      </c>
    </row>
    <row r="169" ht="13.5">
      <c r="B169" t="s">
        <v>555</v>
      </c>
    </row>
    <row r="170" ht="13.5">
      <c r="B170" t="s">
        <v>556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3"/>
  <sheetViews>
    <sheetView zoomScalePageLayoutView="0" workbookViewId="0" topLeftCell="A1">
      <selection activeCell="A21" sqref="A21"/>
    </sheetView>
  </sheetViews>
  <sheetFormatPr defaultColWidth="9.140625" defaultRowHeight="15"/>
  <cols>
    <col min="1" max="1" width="12.57421875" style="0" customWidth="1"/>
    <col min="2" max="2" width="9.57421875" style="0" customWidth="1"/>
    <col min="3" max="5" width="6.57421875" style="0" customWidth="1"/>
    <col min="6" max="6" width="3.57421875" style="0" customWidth="1"/>
    <col min="8" max="13" width="6.57421875" style="0" customWidth="1"/>
  </cols>
  <sheetData>
    <row r="1" spans="3:14" ht="13.5">
      <c r="C1" t="s">
        <v>13</v>
      </c>
      <c r="D1" t="s">
        <v>14</v>
      </c>
      <c r="E1" t="s">
        <v>17</v>
      </c>
      <c r="G1" s="1"/>
      <c r="H1" s="1">
        <v>1</v>
      </c>
      <c r="I1" s="1">
        <v>2</v>
      </c>
      <c r="J1" s="1">
        <v>3</v>
      </c>
      <c r="K1" s="1">
        <v>4</v>
      </c>
      <c r="L1" s="1">
        <v>5</v>
      </c>
      <c r="M1" s="1">
        <v>6</v>
      </c>
      <c r="N1" s="1" t="s">
        <v>234</v>
      </c>
    </row>
    <row r="2" spans="1:14" ht="13.5">
      <c r="A2" t="s">
        <v>15</v>
      </c>
      <c r="C2">
        <v>4100</v>
      </c>
      <c r="E2">
        <v>4100</v>
      </c>
      <c r="G2" s="7"/>
      <c r="H2" s="7"/>
      <c r="I2" s="7"/>
      <c r="J2" s="7"/>
      <c r="K2" s="7"/>
      <c r="L2" s="7"/>
      <c r="M2" s="7"/>
      <c r="N2" s="7"/>
    </row>
    <row r="3" spans="1:14" ht="13.5">
      <c r="A3" t="s">
        <v>11</v>
      </c>
      <c r="B3" t="s">
        <v>493</v>
      </c>
      <c r="D3">
        <v>300</v>
      </c>
      <c r="E3">
        <f aca="true" t="shared" si="0" ref="E3:E43">E2+C$1:C$65536-D$1:D$65536</f>
        <v>3800</v>
      </c>
      <c r="G3" s="7"/>
      <c r="H3" s="7" t="s">
        <v>492</v>
      </c>
      <c r="I3" s="7"/>
      <c r="J3" s="7"/>
      <c r="K3" s="7"/>
      <c r="L3" s="7"/>
      <c r="M3" s="7"/>
      <c r="N3" s="7"/>
    </row>
    <row r="4" spans="1:14" ht="13.5">
      <c r="A4" t="s">
        <v>434</v>
      </c>
      <c r="B4" t="s">
        <v>435</v>
      </c>
      <c r="D4">
        <v>300</v>
      </c>
      <c r="E4">
        <f t="shared" si="0"/>
        <v>3500</v>
      </c>
      <c r="G4" s="7" t="s">
        <v>499</v>
      </c>
      <c r="H4" s="7" t="s">
        <v>492</v>
      </c>
      <c r="I4" s="7" t="s">
        <v>494</v>
      </c>
      <c r="J4" s="7" t="s">
        <v>495</v>
      </c>
      <c r="K4" s="7"/>
      <c r="L4" s="7"/>
      <c r="M4" s="7"/>
      <c r="N4" s="7" t="s">
        <v>500</v>
      </c>
    </row>
    <row r="5" spans="1:14" ht="13.5">
      <c r="A5" t="s">
        <v>478</v>
      </c>
      <c r="C5">
        <v>1500</v>
      </c>
      <c r="E5">
        <f t="shared" si="0"/>
        <v>5000</v>
      </c>
      <c r="G5" s="7" t="s">
        <v>11</v>
      </c>
      <c r="H5" s="7" t="s">
        <v>492</v>
      </c>
      <c r="I5" s="7" t="s">
        <v>494</v>
      </c>
      <c r="J5" s="7" t="s">
        <v>495</v>
      </c>
      <c r="K5" s="7" t="s">
        <v>497</v>
      </c>
      <c r="L5" s="7"/>
      <c r="M5" s="7"/>
      <c r="N5" s="7" t="s">
        <v>511</v>
      </c>
    </row>
    <row r="6" spans="1:14" ht="13.5">
      <c r="A6" t="s">
        <v>377</v>
      </c>
      <c r="D6">
        <f>560*4</f>
        <v>2240</v>
      </c>
      <c r="E6">
        <f t="shared" si="0"/>
        <v>2760</v>
      </c>
      <c r="G6" s="7" t="s">
        <v>501</v>
      </c>
      <c r="H6" s="7" t="s">
        <v>492</v>
      </c>
      <c r="I6" s="7" t="s">
        <v>494</v>
      </c>
      <c r="J6" s="7" t="s">
        <v>495</v>
      </c>
      <c r="K6" s="7" t="s">
        <v>497</v>
      </c>
      <c r="L6" s="7" t="s">
        <v>498</v>
      </c>
      <c r="M6" s="7"/>
      <c r="N6" s="7"/>
    </row>
    <row r="7" spans="1:14" ht="13.5">
      <c r="A7" t="s">
        <v>19</v>
      </c>
      <c r="B7" t="s">
        <v>493</v>
      </c>
      <c r="D7">
        <v>100</v>
      </c>
      <c r="E7">
        <f t="shared" si="0"/>
        <v>2660</v>
      </c>
      <c r="G7" s="7" t="s">
        <v>6</v>
      </c>
      <c r="H7" s="7" t="s">
        <v>492</v>
      </c>
      <c r="I7" s="7" t="s">
        <v>494</v>
      </c>
      <c r="J7" s="7" t="s">
        <v>495</v>
      </c>
      <c r="K7" s="7" t="s">
        <v>497</v>
      </c>
      <c r="L7" s="7" t="s">
        <v>498</v>
      </c>
      <c r="M7" s="7" t="s">
        <v>5</v>
      </c>
      <c r="N7" s="7"/>
    </row>
    <row r="8" spans="1:14" ht="13.5">
      <c r="A8" t="s">
        <v>18</v>
      </c>
      <c r="B8" t="s">
        <v>493</v>
      </c>
      <c r="D8">
        <v>500</v>
      </c>
      <c r="E8">
        <f t="shared" si="0"/>
        <v>2160</v>
      </c>
      <c r="G8" s="7" t="s">
        <v>11</v>
      </c>
      <c r="H8" s="7" t="s">
        <v>492</v>
      </c>
      <c r="I8" s="7" t="s">
        <v>4</v>
      </c>
      <c r="J8" s="7" t="s">
        <v>495</v>
      </c>
      <c r="K8" s="7" t="s">
        <v>497</v>
      </c>
      <c r="L8" s="7" t="s">
        <v>498</v>
      </c>
      <c r="M8" s="7" t="str">
        <f>M7</f>
        <v>ウンディーネ</v>
      </c>
      <c r="N8" s="7" t="s">
        <v>512</v>
      </c>
    </row>
    <row r="9" spans="1:14" ht="13.5">
      <c r="A9" t="s">
        <v>8</v>
      </c>
      <c r="B9" t="s">
        <v>493</v>
      </c>
      <c r="D9">
        <v>1000</v>
      </c>
      <c r="E9">
        <f t="shared" si="0"/>
        <v>1160</v>
      </c>
      <c r="G9" s="7" t="s">
        <v>505</v>
      </c>
      <c r="H9" s="7" t="s">
        <v>492</v>
      </c>
      <c r="I9" s="7" t="s">
        <v>495</v>
      </c>
      <c r="J9" s="7" t="s">
        <v>497</v>
      </c>
      <c r="K9" s="7" t="s">
        <v>498</v>
      </c>
      <c r="L9" s="7" t="s">
        <v>508</v>
      </c>
      <c r="M9" s="7" t="s">
        <v>7</v>
      </c>
      <c r="N9" s="7" t="s">
        <v>515</v>
      </c>
    </row>
    <row r="10" spans="1:14" ht="13.5">
      <c r="A10" t="s">
        <v>20</v>
      </c>
      <c r="C10">
        <v>2000</v>
      </c>
      <c r="E10">
        <f t="shared" si="0"/>
        <v>3160</v>
      </c>
      <c r="G10" s="7" t="s">
        <v>506</v>
      </c>
      <c r="H10" s="7" t="s">
        <v>492</v>
      </c>
      <c r="I10" s="7" t="s">
        <v>495</v>
      </c>
      <c r="J10" s="7" t="s">
        <v>497</v>
      </c>
      <c r="K10" s="7" t="s">
        <v>498</v>
      </c>
      <c r="L10" s="7" t="s">
        <v>508</v>
      </c>
      <c r="M10" s="7" t="s">
        <v>507</v>
      </c>
      <c r="N10" s="7" t="s">
        <v>514</v>
      </c>
    </row>
    <row r="11" spans="1:14" ht="13.5">
      <c r="A11" t="s">
        <v>22</v>
      </c>
      <c r="B11" t="s">
        <v>10</v>
      </c>
      <c r="D11">
        <v>1500</v>
      </c>
      <c r="E11">
        <f t="shared" si="0"/>
        <v>1660</v>
      </c>
      <c r="G11" s="7" t="s">
        <v>502</v>
      </c>
      <c r="H11" s="7" t="s">
        <v>492</v>
      </c>
      <c r="I11" s="7" t="s">
        <v>495</v>
      </c>
      <c r="J11" s="7" t="s">
        <v>497</v>
      </c>
      <c r="K11" s="7" t="s">
        <v>498</v>
      </c>
      <c r="L11" s="7" t="s">
        <v>508</v>
      </c>
      <c r="M11" s="7" t="s">
        <v>504</v>
      </c>
      <c r="N11" s="7"/>
    </row>
    <row r="12" spans="1:14" ht="13.5">
      <c r="A12" t="s">
        <v>21</v>
      </c>
      <c r="C12">
        <v>5000</v>
      </c>
      <c r="E12">
        <f t="shared" si="0"/>
        <v>6660</v>
      </c>
      <c r="G12" s="7" t="s">
        <v>506</v>
      </c>
      <c r="H12" s="7" t="s">
        <v>492</v>
      </c>
      <c r="I12" s="7" t="s">
        <v>509</v>
      </c>
      <c r="J12" s="7" t="s">
        <v>497</v>
      </c>
      <c r="K12" s="7" t="s">
        <v>498</v>
      </c>
      <c r="L12" s="7" t="s">
        <v>508</v>
      </c>
      <c r="M12" s="7" t="s">
        <v>504</v>
      </c>
      <c r="N12" s="7" t="s">
        <v>513</v>
      </c>
    </row>
    <row r="13" spans="1:14" ht="13.5">
      <c r="A13" t="s">
        <v>22</v>
      </c>
      <c r="B13" t="s">
        <v>326</v>
      </c>
      <c r="D13">
        <v>1500</v>
      </c>
      <c r="E13">
        <f t="shared" si="0"/>
        <v>5160</v>
      </c>
      <c r="G13" s="7"/>
      <c r="H13" s="7" t="s">
        <v>492</v>
      </c>
      <c r="I13" s="7" t="s">
        <v>497</v>
      </c>
      <c r="J13" s="7" t="s">
        <v>498</v>
      </c>
      <c r="K13" s="7" t="s">
        <v>508</v>
      </c>
      <c r="L13" s="7" t="s">
        <v>504</v>
      </c>
      <c r="M13" s="7" t="s">
        <v>507</v>
      </c>
      <c r="N13" s="7"/>
    </row>
    <row r="14" spans="1:14" ht="13.5">
      <c r="A14" t="s">
        <v>524</v>
      </c>
      <c r="D14">
        <v>100</v>
      </c>
      <c r="E14">
        <f t="shared" si="0"/>
        <v>5060</v>
      </c>
      <c r="G14" s="7" t="s">
        <v>510</v>
      </c>
      <c r="H14" s="7" t="s">
        <v>492</v>
      </c>
      <c r="I14" s="7" t="s">
        <v>497</v>
      </c>
      <c r="J14" s="7" t="s">
        <v>509</v>
      </c>
      <c r="K14" s="7" t="s">
        <v>508</v>
      </c>
      <c r="L14" s="7" t="s">
        <v>504</v>
      </c>
      <c r="M14" s="7" t="s">
        <v>507</v>
      </c>
      <c r="N14" s="7"/>
    </row>
    <row r="15" spans="1:14" ht="13.5">
      <c r="A15" t="s">
        <v>23</v>
      </c>
      <c r="B15" t="s">
        <v>24</v>
      </c>
      <c r="C15">
        <v>2000</v>
      </c>
      <c r="E15">
        <f t="shared" si="0"/>
        <v>7060</v>
      </c>
      <c r="G15" s="7"/>
      <c r="H15" s="7" t="s">
        <v>492</v>
      </c>
      <c r="I15" s="7" t="s">
        <v>496</v>
      </c>
      <c r="J15" s="7" t="s">
        <v>508</v>
      </c>
      <c r="K15" s="7" t="s">
        <v>503</v>
      </c>
      <c r="L15" s="7" t="s">
        <v>507</v>
      </c>
      <c r="M15" s="1" t="s">
        <v>12</v>
      </c>
      <c r="N15" s="7"/>
    </row>
    <row r="16" spans="1:14" ht="13.5">
      <c r="A16" t="s">
        <v>484</v>
      </c>
      <c r="D16">
        <f>1200*5</f>
        <v>6000</v>
      </c>
      <c r="E16">
        <f t="shared" si="0"/>
        <v>1060</v>
      </c>
      <c r="G16" s="7" t="s">
        <v>516</v>
      </c>
      <c r="H16" s="7" t="s">
        <v>492</v>
      </c>
      <c r="I16" s="7" t="s">
        <v>496</v>
      </c>
      <c r="J16" s="7" t="s">
        <v>508</v>
      </c>
      <c r="K16" s="7" t="s">
        <v>503</v>
      </c>
      <c r="L16" s="7" t="s">
        <v>507</v>
      </c>
      <c r="M16" s="7" t="s">
        <v>509</v>
      </c>
      <c r="N16" s="7"/>
    </row>
    <row r="17" spans="1:14" ht="13.5">
      <c r="A17" t="s">
        <v>490</v>
      </c>
      <c r="C17">
        <f>2500+290+900+250</f>
        <v>3940</v>
      </c>
      <c r="E17">
        <f t="shared" si="0"/>
        <v>5000</v>
      </c>
      <c r="G17" s="1"/>
      <c r="H17" s="7"/>
      <c r="I17" s="7"/>
      <c r="J17" s="7"/>
      <c r="K17" s="7"/>
      <c r="L17" s="7"/>
      <c r="M17" s="1"/>
      <c r="N17" s="7"/>
    </row>
    <row r="18" spans="1:14" ht="13.5">
      <c r="A18" t="s">
        <v>347</v>
      </c>
      <c r="D18">
        <v>4600</v>
      </c>
      <c r="E18">
        <f t="shared" si="0"/>
        <v>400</v>
      </c>
      <c r="G18" s="1"/>
      <c r="H18" s="7"/>
      <c r="I18" s="7"/>
      <c r="J18" s="7"/>
      <c r="K18" s="7"/>
      <c r="L18" s="7"/>
      <c r="M18" s="1"/>
      <c r="N18" s="1"/>
    </row>
    <row r="19" spans="1:14" ht="13.5">
      <c r="A19" t="s">
        <v>485</v>
      </c>
      <c r="B19" t="s">
        <v>232</v>
      </c>
      <c r="C19">
        <v>3000</v>
      </c>
      <c r="E19">
        <f t="shared" si="0"/>
        <v>3400</v>
      </c>
      <c r="G19" s="1"/>
      <c r="H19" s="7"/>
      <c r="I19" s="7"/>
      <c r="J19" s="7"/>
      <c r="K19" s="7"/>
      <c r="L19" s="7"/>
      <c r="M19" s="1"/>
      <c r="N19" s="1"/>
    </row>
    <row r="20" spans="1:14" ht="13.5">
      <c r="A20" t="s">
        <v>538</v>
      </c>
      <c r="C20">
        <f>1950+1300</f>
        <v>3250</v>
      </c>
      <c r="E20">
        <f t="shared" si="0"/>
        <v>6650</v>
      </c>
      <c r="G20" s="1"/>
      <c r="H20" s="7"/>
      <c r="I20" s="7"/>
      <c r="J20" s="7"/>
      <c r="K20" s="7"/>
      <c r="L20" s="7"/>
      <c r="M20" s="7"/>
      <c r="N20" s="1"/>
    </row>
    <row r="21" spans="1:14" ht="13.5">
      <c r="A21" t="s">
        <v>539</v>
      </c>
      <c r="D21">
        <f>200*30</f>
        <v>6000</v>
      </c>
      <c r="E21">
        <f t="shared" si="0"/>
        <v>650</v>
      </c>
      <c r="G21" s="1"/>
      <c r="H21" s="7"/>
      <c r="I21" s="7"/>
      <c r="J21" s="7"/>
      <c r="K21" s="7"/>
      <c r="L21" s="1"/>
      <c r="M21" s="7"/>
      <c r="N21" s="1"/>
    </row>
    <row r="22" spans="1:14" ht="13.5">
      <c r="A22" t="s">
        <v>25</v>
      </c>
      <c r="B22" t="s">
        <v>24</v>
      </c>
      <c r="C22">
        <v>3000</v>
      </c>
      <c r="E22">
        <f t="shared" si="0"/>
        <v>3650</v>
      </c>
      <c r="G22" s="1"/>
      <c r="H22" s="7"/>
      <c r="I22" s="7"/>
      <c r="J22" s="7"/>
      <c r="K22" s="7"/>
      <c r="L22" s="7"/>
      <c r="M22" s="1"/>
      <c r="N22" s="1"/>
    </row>
    <row r="23" spans="1:14" ht="13.5">
      <c r="A23" t="s">
        <v>231</v>
      </c>
      <c r="B23" t="s">
        <v>232</v>
      </c>
      <c r="C23">
        <v>3000</v>
      </c>
      <c r="E23">
        <f t="shared" si="0"/>
        <v>6650</v>
      </c>
      <c r="G23" s="1"/>
      <c r="H23" s="7"/>
      <c r="I23" s="7"/>
      <c r="J23" s="7"/>
      <c r="K23" s="7"/>
      <c r="L23" s="7"/>
      <c r="M23" s="7"/>
      <c r="N23" s="1"/>
    </row>
    <row r="24" spans="1:14" ht="13.5">
      <c r="A24" t="s">
        <v>477</v>
      </c>
      <c r="B24" t="s">
        <v>10</v>
      </c>
      <c r="D24">
        <v>1600</v>
      </c>
      <c r="E24">
        <f t="shared" si="0"/>
        <v>5050</v>
      </c>
      <c r="N24" s="1"/>
    </row>
    <row r="25" spans="1:14" ht="13.5">
      <c r="A25" t="s">
        <v>436</v>
      </c>
      <c r="D25">
        <f>250*15</f>
        <v>3750</v>
      </c>
      <c r="E25">
        <f t="shared" si="0"/>
        <v>1300</v>
      </c>
      <c r="N25" s="1"/>
    </row>
    <row r="26" spans="1:5" ht="13.5">
      <c r="A26" t="s">
        <v>525</v>
      </c>
      <c r="D26">
        <f>150*5</f>
        <v>750</v>
      </c>
      <c r="E26">
        <f t="shared" si="0"/>
        <v>550</v>
      </c>
    </row>
    <row r="27" spans="1:5" ht="13.5">
      <c r="A27" t="s">
        <v>26</v>
      </c>
      <c r="C27">
        <v>5000</v>
      </c>
      <c r="E27">
        <f t="shared" si="0"/>
        <v>5550</v>
      </c>
    </row>
    <row r="28" spans="1:5" ht="13.5">
      <c r="A28" t="s">
        <v>486</v>
      </c>
      <c r="D28">
        <f>240*8</f>
        <v>1920</v>
      </c>
      <c r="E28">
        <f t="shared" si="0"/>
        <v>3630</v>
      </c>
    </row>
    <row r="29" ht="13.5">
      <c r="E29">
        <f t="shared" si="0"/>
        <v>3630</v>
      </c>
    </row>
    <row r="30" ht="13.5">
      <c r="E30">
        <f t="shared" si="0"/>
        <v>3630</v>
      </c>
    </row>
    <row r="31" ht="13.5">
      <c r="E31">
        <f t="shared" si="0"/>
        <v>3630</v>
      </c>
    </row>
    <row r="32" ht="13.5">
      <c r="E32">
        <f t="shared" si="0"/>
        <v>3630</v>
      </c>
    </row>
    <row r="33" ht="13.5">
      <c r="E33">
        <f t="shared" si="0"/>
        <v>3630</v>
      </c>
    </row>
    <row r="34" ht="13.5">
      <c r="E34">
        <f t="shared" si="0"/>
        <v>3630</v>
      </c>
    </row>
    <row r="35" ht="13.5">
      <c r="E35">
        <f t="shared" si="0"/>
        <v>3630</v>
      </c>
    </row>
    <row r="36" ht="13.5">
      <c r="E36">
        <f t="shared" si="0"/>
        <v>3630</v>
      </c>
    </row>
    <row r="37" ht="13.5">
      <c r="E37">
        <f t="shared" si="0"/>
        <v>3630</v>
      </c>
    </row>
    <row r="38" ht="13.5">
      <c r="E38">
        <f t="shared" si="0"/>
        <v>3630</v>
      </c>
    </row>
    <row r="39" ht="13.5">
      <c r="E39">
        <f t="shared" si="0"/>
        <v>3630</v>
      </c>
    </row>
    <row r="40" ht="13.5">
      <c r="E40">
        <f t="shared" si="0"/>
        <v>3630</v>
      </c>
    </row>
    <row r="41" ht="13.5">
      <c r="E41">
        <f t="shared" si="0"/>
        <v>3630</v>
      </c>
    </row>
    <row r="42" ht="13.5">
      <c r="E42">
        <f t="shared" si="0"/>
        <v>3630</v>
      </c>
    </row>
    <row r="43" ht="13.5">
      <c r="E43">
        <f t="shared" si="0"/>
        <v>3630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21"/>
  <sheetViews>
    <sheetView zoomScalePageLayoutView="0" workbookViewId="0" topLeftCell="A1">
      <selection activeCell="A12" sqref="A12"/>
    </sheetView>
  </sheetViews>
  <sheetFormatPr defaultColWidth="9.140625" defaultRowHeight="15"/>
  <cols>
    <col min="1" max="2" width="3.57421875" style="0" customWidth="1"/>
    <col min="11" max="11" width="4.57421875" style="0" customWidth="1"/>
  </cols>
  <sheetData>
    <row r="1" ht="13.5">
      <c r="A1" t="s">
        <v>376</v>
      </c>
    </row>
    <row r="2" ht="13.5">
      <c r="A2" t="s">
        <v>27</v>
      </c>
    </row>
    <row r="3" spans="2:8" ht="13.5">
      <c r="B3" t="s">
        <v>255</v>
      </c>
      <c r="E3" t="s">
        <v>256</v>
      </c>
      <c r="F3" t="s">
        <v>350</v>
      </c>
      <c r="H3" t="s">
        <v>351</v>
      </c>
    </row>
    <row r="4" ht="13.5">
      <c r="H4" t="s">
        <v>352</v>
      </c>
    </row>
    <row r="5" ht="13.5">
      <c r="C5" t="s">
        <v>313</v>
      </c>
    </row>
    <row r="6" ht="13.5">
      <c r="C6" t="s">
        <v>353</v>
      </c>
    </row>
    <row r="7" ht="13.5">
      <c r="C7" t="s">
        <v>335</v>
      </c>
    </row>
    <row r="9" ht="13.5">
      <c r="A9" t="s">
        <v>315</v>
      </c>
    </row>
    <row r="10" ht="13.5">
      <c r="B10" t="s">
        <v>316</v>
      </c>
    </row>
    <row r="11" ht="13.5">
      <c r="B11" t="s">
        <v>354</v>
      </c>
    </row>
    <row r="12" ht="13.5">
      <c r="B12" t="s">
        <v>355</v>
      </c>
    </row>
    <row r="13" ht="13.5">
      <c r="B13" t="s">
        <v>356</v>
      </c>
    </row>
    <row r="14" ht="13.5">
      <c r="B14" t="s">
        <v>321</v>
      </c>
    </row>
    <row r="15" ht="13.5">
      <c r="B15" t="s">
        <v>322</v>
      </c>
    </row>
    <row r="16" ht="13.5">
      <c r="A16" t="s">
        <v>315</v>
      </c>
    </row>
    <row r="17" ht="13.5">
      <c r="B17" t="s">
        <v>323</v>
      </c>
    </row>
    <row r="18" ht="13.5">
      <c r="B18" t="s">
        <v>325</v>
      </c>
    </row>
    <row r="19" ht="13.5">
      <c r="B19" t="s">
        <v>357</v>
      </c>
    </row>
    <row r="20" ht="13.5">
      <c r="B20" t="s">
        <v>369</v>
      </c>
    </row>
    <row r="21" ht="13.5">
      <c r="A21" s="3" t="s">
        <v>358</v>
      </c>
    </row>
    <row r="22" ht="13.5">
      <c r="B22" t="s">
        <v>359</v>
      </c>
    </row>
    <row r="23" ht="13.5">
      <c r="B23" t="s">
        <v>360</v>
      </c>
    </row>
    <row r="24" ht="13.5">
      <c r="B24" t="s">
        <v>361</v>
      </c>
    </row>
    <row r="25" spans="1:2" ht="13.5">
      <c r="A25" s="3"/>
      <c r="B25" t="s">
        <v>362</v>
      </c>
    </row>
    <row r="26" ht="13.5">
      <c r="B26" t="s">
        <v>363</v>
      </c>
    </row>
    <row r="27" ht="13.5">
      <c r="A27" t="s">
        <v>364</v>
      </c>
    </row>
    <row r="28" spans="2:12" ht="13.5">
      <c r="B28" t="s">
        <v>365</v>
      </c>
      <c r="L28" t="s">
        <v>366</v>
      </c>
    </row>
    <row r="29" ht="13.5">
      <c r="B29" t="s">
        <v>367</v>
      </c>
    </row>
    <row r="30" ht="13.5">
      <c r="A30" t="s">
        <v>292</v>
      </c>
    </row>
    <row r="31" ht="13.5">
      <c r="B31" t="s">
        <v>293</v>
      </c>
    </row>
    <row r="32" ht="13.5">
      <c r="B32" t="s">
        <v>368</v>
      </c>
    </row>
    <row r="33" ht="13.5">
      <c r="A33" t="s">
        <v>284</v>
      </c>
    </row>
    <row r="34" ht="13.5">
      <c r="B34" t="s">
        <v>370</v>
      </c>
    </row>
    <row r="35" ht="13.5">
      <c r="B35" t="s">
        <v>371</v>
      </c>
    </row>
    <row r="36" ht="13.5">
      <c r="B36" t="s">
        <v>372</v>
      </c>
    </row>
    <row r="37" ht="13.5">
      <c r="B37" t="s">
        <v>373</v>
      </c>
    </row>
    <row r="38" ht="13.5">
      <c r="B38" t="s">
        <v>374</v>
      </c>
    </row>
    <row r="39" ht="13.5">
      <c r="B39" t="s">
        <v>299</v>
      </c>
    </row>
    <row r="41" ht="13.5">
      <c r="B41" t="s">
        <v>336</v>
      </c>
    </row>
    <row r="42" ht="13.5">
      <c r="C42" t="s">
        <v>337</v>
      </c>
    </row>
    <row r="43" ht="13.5">
      <c r="C43" t="s">
        <v>338</v>
      </c>
    </row>
    <row r="44" ht="13.5">
      <c r="C44" t="s">
        <v>339</v>
      </c>
    </row>
    <row r="47" ht="13.5">
      <c r="A47" s="2"/>
    </row>
    <row r="48" ht="13.5">
      <c r="A48" t="s">
        <v>290</v>
      </c>
    </row>
    <row r="49" ht="13.5">
      <c r="B49" t="s">
        <v>295</v>
      </c>
    </row>
    <row r="50" ht="13.5">
      <c r="B50" t="s">
        <v>297</v>
      </c>
    </row>
    <row r="51" ht="13.5">
      <c r="B51" t="s">
        <v>298</v>
      </c>
    </row>
    <row r="53" ht="13.5">
      <c r="A53" t="s">
        <v>296</v>
      </c>
    </row>
    <row r="54" ht="13.5">
      <c r="B54" t="s">
        <v>308</v>
      </c>
    </row>
    <row r="55" ht="13.5">
      <c r="B55" t="s">
        <v>340</v>
      </c>
    </row>
    <row r="56" spans="2:12" ht="13.5">
      <c r="B56" t="s">
        <v>307</v>
      </c>
      <c r="L56" s="4"/>
    </row>
    <row r="57" spans="2:12" ht="13.5">
      <c r="B57" s="4"/>
      <c r="C57" s="4"/>
      <c r="L57" s="4"/>
    </row>
    <row r="58" spans="1:9" ht="13.5">
      <c r="A58" t="s">
        <v>291</v>
      </c>
      <c r="I58" t="s">
        <v>309</v>
      </c>
    </row>
    <row r="59" ht="13.5">
      <c r="B59" t="s">
        <v>294</v>
      </c>
    </row>
    <row r="60" ht="13.5">
      <c r="B60" t="s">
        <v>342</v>
      </c>
    </row>
    <row r="61" ht="13.5">
      <c r="B61" s="2" t="s">
        <v>300</v>
      </c>
    </row>
    <row r="62" ht="13.5">
      <c r="B62" s="5" t="s">
        <v>341</v>
      </c>
    </row>
    <row r="64" spans="1:12" ht="13.5">
      <c r="A64" t="s">
        <v>301</v>
      </c>
      <c r="B64" s="4"/>
      <c r="C64" s="4"/>
      <c r="L64" s="4"/>
    </row>
    <row r="65" ht="13.5">
      <c r="B65" t="s">
        <v>303</v>
      </c>
    </row>
    <row r="67" ht="13.5">
      <c r="A67" t="s">
        <v>302</v>
      </c>
    </row>
    <row r="68" ht="13.5">
      <c r="B68" t="s">
        <v>306</v>
      </c>
    </row>
    <row r="70" ht="13.5">
      <c r="A70" t="s">
        <v>304</v>
      </c>
    </row>
    <row r="71" ht="13.5">
      <c r="B71" t="s">
        <v>305</v>
      </c>
    </row>
    <row r="74" ht="13.5">
      <c r="A74" t="s">
        <v>415</v>
      </c>
    </row>
    <row r="75" spans="2:7" ht="13.5">
      <c r="B75" t="s">
        <v>261</v>
      </c>
      <c r="E75" t="s">
        <v>270</v>
      </c>
      <c r="G75" t="s">
        <v>267</v>
      </c>
    </row>
    <row r="76" spans="2:5" ht="13.5">
      <c r="B76" t="s">
        <v>257</v>
      </c>
      <c r="E76" t="s">
        <v>264</v>
      </c>
    </row>
    <row r="77" spans="2:5" ht="13.5">
      <c r="B77" t="s">
        <v>263</v>
      </c>
      <c r="E77" t="s">
        <v>264</v>
      </c>
    </row>
    <row r="78" spans="2:5" ht="13.5">
      <c r="B78" t="s">
        <v>258</v>
      </c>
      <c r="E78" t="s">
        <v>265</v>
      </c>
    </row>
    <row r="79" spans="2:7" ht="13.5">
      <c r="B79" t="s">
        <v>259</v>
      </c>
      <c r="E79" t="s">
        <v>272</v>
      </c>
      <c r="G79" t="s">
        <v>268</v>
      </c>
    </row>
    <row r="80" spans="2:5" ht="13.5">
      <c r="B80" t="s">
        <v>273</v>
      </c>
      <c r="E80" t="s">
        <v>271</v>
      </c>
    </row>
    <row r="81" spans="2:5" ht="13.5">
      <c r="B81" t="s">
        <v>266</v>
      </c>
      <c r="E81" t="s">
        <v>269</v>
      </c>
    </row>
    <row r="82" spans="2:5" ht="13.5">
      <c r="B82" t="s">
        <v>262</v>
      </c>
      <c r="E82" t="s">
        <v>264</v>
      </c>
    </row>
    <row r="83" spans="2:5" ht="13.5">
      <c r="B83" t="s">
        <v>260</v>
      </c>
      <c r="E83" t="s">
        <v>270</v>
      </c>
    </row>
    <row r="90" ht="13.5">
      <c r="A90" t="s">
        <v>119</v>
      </c>
    </row>
    <row r="91" ht="13.5">
      <c r="A91" t="s">
        <v>120</v>
      </c>
    </row>
    <row r="92" spans="2:3" ht="13.5">
      <c r="B92" t="s">
        <v>121</v>
      </c>
      <c r="C92" t="s">
        <v>121</v>
      </c>
    </row>
    <row r="99" ht="13.5">
      <c r="B99" t="s">
        <v>343</v>
      </c>
    </row>
    <row r="100" ht="13.5">
      <c r="B100" t="s">
        <v>344</v>
      </c>
    </row>
    <row r="103" ht="13.5">
      <c r="A103" t="s">
        <v>16</v>
      </c>
    </row>
    <row r="104" spans="1:5" ht="13.5">
      <c r="A104" t="s">
        <v>277</v>
      </c>
      <c r="E104" t="s">
        <v>278</v>
      </c>
    </row>
    <row r="105" spans="6:7" ht="13.5">
      <c r="F105" t="s">
        <v>345</v>
      </c>
      <c r="G105" t="s">
        <v>280</v>
      </c>
    </row>
    <row r="106" ht="13.5">
      <c r="E106" t="s">
        <v>279</v>
      </c>
    </row>
    <row r="110" spans="2:7" ht="13.5">
      <c r="B110" t="s">
        <v>3</v>
      </c>
      <c r="D110" t="s">
        <v>248</v>
      </c>
      <c r="E110" t="s">
        <v>246</v>
      </c>
      <c r="F110" t="s">
        <v>247</v>
      </c>
      <c r="G110" t="s">
        <v>346</v>
      </c>
    </row>
    <row r="111" spans="2:7" ht="13.5">
      <c r="B111" t="s">
        <v>245</v>
      </c>
      <c r="D111" t="s">
        <v>249</v>
      </c>
      <c r="E111" t="s">
        <v>130</v>
      </c>
      <c r="F111" t="s">
        <v>130</v>
      </c>
      <c r="G111" t="s">
        <v>347</v>
      </c>
    </row>
    <row r="112" spans="4:7" ht="13.5">
      <c r="D112" t="s">
        <v>130</v>
      </c>
      <c r="E112" t="s">
        <v>250</v>
      </c>
      <c r="F112" t="s">
        <v>251</v>
      </c>
      <c r="G112" t="s">
        <v>130</v>
      </c>
    </row>
    <row r="114" spans="4:7" ht="13.5">
      <c r="D114" t="s">
        <v>122</v>
      </c>
      <c r="E114" t="s">
        <v>253</v>
      </c>
      <c r="F114" t="s">
        <v>129</v>
      </c>
      <c r="G114" t="s">
        <v>348</v>
      </c>
    </row>
    <row r="115" spans="4:7" ht="13.5">
      <c r="D115" t="s">
        <v>349</v>
      </c>
      <c r="E115" t="s">
        <v>123</v>
      </c>
      <c r="F115" t="s">
        <v>233</v>
      </c>
      <c r="G115" t="s">
        <v>274</v>
      </c>
    </row>
    <row r="116" spans="4:7" ht="13.5">
      <c r="D116" t="s">
        <v>276</v>
      </c>
      <c r="E116" t="s">
        <v>281</v>
      </c>
      <c r="F116" t="s">
        <v>125</v>
      </c>
      <c r="G116" t="s">
        <v>124</v>
      </c>
    </row>
    <row r="117" spans="4:7" ht="13.5">
      <c r="D117" t="s">
        <v>275</v>
      </c>
      <c r="E117" t="s">
        <v>275</v>
      </c>
      <c r="F117" t="s">
        <v>275</v>
      </c>
      <c r="G117" t="s">
        <v>275</v>
      </c>
    </row>
    <row r="121" ht="13.5">
      <c r="C121" t="s">
        <v>327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19"/>
  <sheetViews>
    <sheetView zoomScalePageLayoutView="0" workbookViewId="0" topLeftCell="A1">
      <selection activeCell="A42" sqref="A42"/>
    </sheetView>
  </sheetViews>
  <sheetFormatPr defaultColWidth="9.140625" defaultRowHeight="15"/>
  <cols>
    <col min="1" max="2" width="3.57421875" style="0" customWidth="1"/>
    <col min="11" max="11" width="4.57421875" style="0" customWidth="1"/>
  </cols>
  <sheetData>
    <row r="1" ht="13.5">
      <c r="A1" t="s">
        <v>375</v>
      </c>
    </row>
    <row r="2" ht="13.5">
      <c r="A2" t="s">
        <v>15</v>
      </c>
    </row>
    <row r="3" spans="2:8" ht="13.5">
      <c r="B3" t="s">
        <v>255</v>
      </c>
      <c r="E3" t="s">
        <v>256</v>
      </c>
      <c r="F3" t="s">
        <v>310</v>
      </c>
      <c r="H3" t="s">
        <v>311</v>
      </c>
    </row>
    <row r="4" ht="13.5">
      <c r="H4" t="s">
        <v>312</v>
      </c>
    </row>
    <row r="5" ht="13.5">
      <c r="C5" t="s">
        <v>313</v>
      </c>
    </row>
    <row r="6" ht="13.5">
      <c r="C6" t="s">
        <v>314</v>
      </c>
    </row>
    <row r="7" ht="13.5">
      <c r="C7" t="s">
        <v>335</v>
      </c>
    </row>
    <row r="9" spans="1:2" ht="13.5">
      <c r="A9" t="s">
        <v>315</v>
      </c>
      <c r="B9" t="s">
        <v>316</v>
      </c>
    </row>
    <row r="10" ht="13.5">
      <c r="B10" t="s">
        <v>317</v>
      </c>
    </row>
    <row r="11" ht="13.5">
      <c r="B11" t="s">
        <v>318</v>
      </c>
    </row>
    <row r="12" ht="13.5">
      <c r="B12" t="s">
        <v>320</v>
      </c>
    </row>
    <row r="13" ht="13.5">
      <c r="B13" t="s">
        <v>319</v>
      </c>
    </row>
    <row r="14" ht="13.5">
      <c r="B14" t="s">
        <v>321</v>
      </c>
    </row>
    <row r="15" ht="13.5">
      <c r="B15" t="s">
        <v>322</v>
      </c>
    </row>
    <row r="16" spans="1:2" ht="13.5">
      <c r="A16" t="s">
        <v>315</v>
      </c>
      <c r="B16" t="s">
        <v>323</v>
      </c>
    </row>
    <row r="17" ht="13.5">
      <c r="B17" t="s">
        <v>325</v>
      </c>
    </row>
    <row r="18" ht="13.5">
      <c r="B18" t="s">
        <v>324</v>
      </c>
    </row>
    <row r="19" spans="1:13" ht="13.5">
      <c r="A19" s="3"/>
      <c r="M19" t="s">
        <v>10</v>
      </c>
    </row>
    <row r="20" spans="1:13" ht="13.5">
      <c r="A20" t="s">
        <v>283</v>
      </c>
      <c r="M20" t="s">
        <v>10</v>
      </c>
    </row>
    <row r="21" ht="13.5">
      <c r="M21" t="s">
        <v>328</v>
      </c>
    </row>
    <row r="22" ht="13.5">
      <c r="M22" t="s">
        <v>329</v>
      </c>
    </row>
    <row r="23" spans="1:13" ht="13.5">
      <c r="A23" s="3"/>
      <c r="M23" t="s">
        <v>334</v>
      </c>
    </row>
    <row r="24" spans="1:13" ht="13.5">
      <c r="A24" t="s">
        <v>282</v>
      </c>
      <c r="M24" t="s">
        <v>330</v>
      </c>
    </row>
    <row r="25" ht="13.5">
      <c r="M25" t="s">
        <v>331</v>
      </c>
    </row>
    <row r="26" spans="2:13" ht="13.5">
      <c r="B26" t="s">
        <v>336</v>
      </c>
      <c r="M26" t="s">
        <v>333</v>
      </c>
    </row>
    <row r="27" ht="13.5">
      <c r="C27" t="s">
        <v>337</v>
      </c>
    </row>
    <row r="28" ht="13.5">
      <c r="C28" t="s">
        <v>338</v>
      </c>
    </row>
    <row r="29" spans="3:13" ht="13.5">
      <c r="C29" t="s">
        <v>339</v>
      </c>
      <c r="M29" t="s">
        <v>332</v>
      </c>
    </row>
    <row r="31" ht="13.5">
      <c r="A31" t="s">
        <v>292</v>
      </c>
    </row>
    <row r="32" ht="13.5">
      <c r="B32" t="s">
        <v>293</v>
      </c>
    </row>
    <row r="34" ht="13.5">
      <c r="A34" t="s">
        <v>284</v>
      </c>
    </row>
    <row r="37" ht="13.5">
      <c r="A37" t="s">
        <v>285</v>
      </c>
    </row>
    <row r="40" ht="13.5">
      <c r="A40" t="s">
        <v>286</v>
      </c>
    </row>
    <row r="41" ht="13.5">
      <c r="B41" t="s">
        <v>299</v>
      </c>
    </row>
    <row r="43" ht="13.5">
      <c r="A43" t="s">
        <v>287</v>
      </c>
    </row>
    <row r="46" ht="13.5">
      <c r="A46" t="s">
        <v>288</v>
      </c>
    </row>
    <row r="48" ht="13.5">
      <c r="L48" s="2"/>
    </row>
    <row r="49" ht="13.5">
      <c r="A49" t="s">
        <v>289</v>
      </c>
    </row>
    <row r="51" ht="13.5">
      <c r="A51" s="2"/>
    </row>
    <row r="52" ht="13.5">
      <c r="A52" t="s">
        <v>290</v>
      </c>
    </row>
    <row r="53" ht="13.5">
      <c r="B53" t="s">
        <v>295</v>
      </c>
    </row>
    <row r="54" ht="13.5">
      <c r="B54" t="s">
        <v>297</v>
      </c>
    </row>
    <row r="55" ht="13.5">
      <c r="B55" t="s">
        <v>298</v>
      </c>
    </row>
    <row r="57" ht="13.5">
      <c r="A57" t="s">
        <v>296</v>
      </c>
    </row>
    <row r="58" ht="13.5">
      <c r="B58" t="s">
        <v>308</v>
      </c>
    </row>
    <row r="59" ht="13.5">
      <c r="B59" t="s">
        <v>340</v>
      </c>
    </row>
    <row r="60" spans="2:12" ht="13.5">
      <c r="B60" t="s">
        <v>307</v>
      </c>
      <c r="L60" s="4"/>
    </row>
    <row r="61" spans="2:12" ht="13.5">
      <c r="B61" s="4"/>
      <c r="C61" s="4"/>
      <c r="L61" s="4"/>
    </row>
    <row r="62" spans="1:9" ht="13.5">
      <c r="A62" t="s">
        <v>291</v>
      </c>
      <c r="I62" t="s">
        <v>309</v>
      </c>
    </row>
    <row r="63" ht="13.5">
      <c r="B63" t="s">
        <v>294</v>
      </c>
    </row>
    <row r="64" ht="13.5">
      <c r="B64" t="s">
        <v>342</v>
      </c>
    </row>
    <row r="65" ht="13.5">
      <c r="B65" s="2" t="s">
        <v>300</v>
      </c>
    </row>
    <row r="66" ht="13.5">
      <c r="B66" s="5" t="s">
        <v>341</v>
      </c>
    </row>
    <row r="68" spans="1:12" ht="13.5">
      <c r="A68" t="s">
        <v>301</v>
      </c>
      <c r="B68" s="4"/>
      <c r="C68" s="4"/>
      <c r="L68" s="4"/>
    </row>
    <row r="69" ht="13.5">
      <c r="B69" t="s">
        <v>303</v>
      </c>
    </row>
    <row r="71" ht="13.5">
      <c r="A71" t="s">
        <v>302</v>
      </c>
    </row>
    <row r="72" ht="13.5">
      <c r="B72" t="s">
        <v>306</v>
      </c>
    </row>
    <row r="74" ht="13.5">
      <c r="A74" t="s">
        <v>304</v>
      </c>
    </row>
    <row r="75" ht="13.5">
      <c r="B75" t="s">
        <v>305</v>
      </c>
    </row>
    <row r="79" spans="2:7" ht="13.5">
      <c r="B79" t="s">
        <v>261</v>
      </c>
      <c r="E79" t="s">
        <v>270</v>
      </c>
      <c r="G79" t="s">
        <v>267</v>
      </c>
    </row>
    <row r="80" spans="2:5" ht="13.5">
      <c r="B80" t="s">
        <v>257</v>
      </c>
      <c r="E80" t="s">
        <v>264</v>
      </c>
    </row>
    <row r="81" spans="2:5" ht="13.5">
      <c r="B81" t="s">
        <v>263</v>
      </c>
      <c r="E81" t="s">
        <v>264</v>
      </c>
    </row>
    <row r="82" spans="2:5" ht="13.5">
      <c r="B82" t="s">
        <v>258</v>
      </c>
      <c r="E82" t="s">
        <v>265</v>
      </c>
    </row>
    <row r="83" spans="2:7" ht="13.5">
      <c r="B83" t="s">
        <v>259</v>
      </c>
      <c r="E83" t="s">
        <v>272</v>
      </c>
      <c r="G83" t="s">
        <v>268</v>
      </c>
    </row>
    <row r="84" spans="2:5" ht="13.5">
      <c r="B84" t="s">
        <v>273</v>
      </c>
      <c r="E84" t="s">
        <v>271</v>
      </c>
    </row>
    <row r="85" spans="2:5" ht="13.5">
      <c r="B85" t="s">
        <v>266</v>
      </c>
      <c r="E85" t="s">
        <v>269</v>
      </c>
    </row>
    <row r="86" spans="2:5" ht="13.5">
      <c r="B86" t="s">
        <v>262</v>
      </c>
      <c r="E86" t="s">
        <v>264</v>
      </c>
    </row>
    <row r="87" spans="2:5" ht="13.5">
      <c r="B87" t="s">
        <v>260</v>
      </c>
      <c r="E87" t="s">
        <v>270</v>
      </c>
    </row>
    <row r="91" ht="13.5">
      <c r="A91" t="s">
        <v>119</v>
      </c>
    </row>
    <row r="92" ht="13.5">
      <c r="A92" t="s">
        <v>120</v>
      </c>
    </row>
    <row r="93" spans="2:3" ht="13.5">
      <c r="B93" t="s">
        <v>121</v>
      </c>
      <c r="C93" t="s">
        <v>121</v>
      </c>
    </row>
    <row r="97" ht="13.5">
      <c r="B97" t="s">
        <v>343</v>
      </c>
    </row>
    <row r="98" ht="13.5">
      <c r="B98" t="s">
        <v>344</v>
      </c>
    </row>
    <row r="101" ht="13.5">
      <c r="A101" t="s">
        <v>16</v>
      </c>
    </row>
    <row r="102" spans="1:5" ht="13.5">
      <c r="A102" t="s">
        <v>277</v>
      </c>
      <c r="E102" t="s">
        <v>9</v>
      </c>
    </row>
    <row r="103" spans="6:7" ht="13.5">
      <c r="F103" t="s">
        <v>345</v>
      </c>
      <c r="G103" t="s">
        <v>10</v>
      </c>
    </row>
    <row r="104" ht="13.5">
      <c r="E104" t="s">
        <v>5</v>
      </c>
    </row>
    <row r="108" spans="2:7" ht="13.5">
      <c r="B108" t="s">
        <v>3</v>
      </c>
      <c r="D108" t="s">
        <v>10</v>
      </c>
      <c r="E108" t="s">
        <v>5</v>
      </c>
      <c r="F108" t="s">
        <v>9</v>
      </c>
      <c r="G108" t="s">
        <v>346</v>
      </c>
    </row>
    <row r="109" spans="2:7" ht="13.5">
      <c r="B109" t="s">
        <v>245</v>
      </c>
      <c r="D109" t="s">
        <v>249</v>
      </c>
      <c r="E109" t="s">
        <v>130</v>
      </c>
      <c r="F109" t="s">
        <v>130</v>
      </c>
      <c r="G109" t="s">
        <v>347</v>
      </c>
    </row>
    <row r="110" spans="4:7" ht="13.5">
      <c r="D110" t="s">
        <v>130</v>
      </c>
      <c r="E110" t="s">
        <v>250</v>
      </c>
      <c r="F110" t="s">
        <v>126</v>
      </c>
      <c r="G110" t="s">
        <v>130</v>
      </c>
    </row>
    <row r="112" spans="4:7" ht="13.5">
      <c r="D112" t="s">
        <v>122</v>
      </c>
      <c r="E112" t="s">
        <v>253</v>
      </c>
      <c r="F112" t="s">
        <v>129</v>
      </c>
      <c r="G112" t="s">
        <v>348</v>
      </c>
    </row>
    <row r="113" spans="4:7" ht="13.5">
      <c r="D113" t="s">
        <v>349</v>
      </c>
      <c r="E113" t="s">
        <v>123</v>
      </c>
      <c r="F113" t="s">
        <v>233</v>
      </c>
      <c r="G113" t="s">
        <v>274</v>
      </c>
    </row>
    <row r="114" spans="4:7" ht="13.5">
      <c r="D114" t="s">
        <v>276</v>
      </c>
      <c r="E114" t="s">
        <v>281</v>
      </c>
      <c r="F114" t="s">
        <v>125</v>
      </c>
      <c r="G114" t="s">
        <v>124</v>
      </c>
    </row>
    <row r="115" spans="4:7" ht="13.5">
      <c r="D115" t="s">
        <v>275</v>
      </c>
      <c r="E115" t="s">
        <v>275</v>
      </c>
      <c r="F115" t="s">
        <v>275</v>
      </c>
      <c r="G115" t="s">
        <v>275</v>
      </c>
    </row>
    <row r="119" ht="13.5">
      <c r="C119" t="s">
        <v>327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dc:creator>
  <cp:keywords/>
  <dc:description/>
  <cp:lastModifiedBy>sh</cp:lastModifiedBy>
  <cp:lastPrinted>2015-02-15T13:54:41Z</cp:lastPrinted>
  <dcterms:created xsi:type="dcterms:W3CDTF">2012-01-28T05:11:41Z</dcterms:created>
  <dcterms:modified xsi:type="dcterms:W3CDTF">2015-02-18T15:35:21Z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